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10005" activeTab="0"/>
  </bookViews>
  <sheets>
    <sheet name="連結貸借対照表推移" sheetId="1" r:id="rId1"/>
    <sheet name="連結損益計算書推移" sheetId="2" r:id="rId2"/>
    <sheet name="連結キャッシュ・フロー計算書推移" sheetId="3" r:id="rId3"/>
  </sheets>
  <definedNames>
    <definedName name="_xlnm.Print_Area" localSheetId="2">'連結キャッシュ・フロー計算書推移'!$A$1:$F$51</definedName>
    <definedName name="_xlnm.Print_Area" localSheetId="1">'連結損益計算書推移'!$A$1:$F$46</definedName>
    <definedName name="_xlnm.Print_Area" localSheetId="0">'連結貸借対照表推移'!$A$1:$F$85</definedName>
  </definedNames>
  <calcPr fullCalcOnLoad="1"/>
</workbook>
</file>

<file path=xl/sharedStrings.xml><?xml version="1.0" encoding="utf-8"?>
<sst xmlns="http://schemas.openxmlformats.org/spreadsheetml/2006/main" count="254" uniqueCount="162">
  <si>
    <t>開示科目名</t>
  </si>
  <si>
    <t>売上高</t>
  </si>
  <si>
    <t>売上原価</t>
  </si>
  <si>
    <t>売上総利益</t>
  </si>
  <si>
    <t>販売費及び一般管理費</t>
  </si>
  <si>
    <t>営業利益</t>
  </si>
  <si>
    <t>営業外収益</t>
  </si>
  <si>
    <t>受取賃貸料</t>
  </si>
  <si>
    <t>その他</t>
  </si>
  <si>
    <t>営業外収益合計</t>
  </si>
  <si>
    <t>営業外費用</t>
  </si>
  <si>
    <t>支払利息</t>
  </si>
  <si>
    <t>支払補償費</t>
  </si>
  <si>
    <t>営業外費用合計</t>
  </si>
  <si>
    <t>特別利益</t>
  </si>
  <si>
    <t>固定資産売却益</t>
  </si>
  <si>
    <t>補助金収入</t>
  </si>
  <si>
    <t>貸倒引当金戻入額</t>
  </si>
  <si>
    <t>特別利益合計</t>
  </si>
  <si>
    <t>特別損失</t>
  </si>
  <si>
    <t>減損損失</t>
  </si>
  <si>
    <t>災害による損失</t>
  </si>
  <si>
    <t>資産除去債務会計基準の適用に伴う影響額</t>
  </si>
  <si>
    <t>特別損失合計</t>
  </si>
  <si>
    <t>法人税、住民税及び事業税</t>
  </si>
  <si>
    <t>法人税等調整額</t>
  </si>
  <si>
    <t>法人税等合計</t>
  </si>
  <si>
    <t>資産の部</t>
  </si>
  <si>
    <t>流動資産</t>
  </si>
  <si>
    <t>現金及び預金</t>
  </si>
  <si>
    <t>受取手形及び売掛金</t>
  </si>
  <si>
    <t>商品及び製品</t>
  </si>
  <si>
    <t>仕掛品</t>
  </si>
  <si>
    <t>原材料及び貯蔵品</t>
  </si>
  <si>
    <t>繰延税金資産</t>
  </si>
  <si>
    <t>短期貸付金</t>
  </si>
  <si>
    <t>未収入金</t>
  </si>
  <si>
    <t>貸倒引当金</t>
  </si>
  <si>
    <t>流動資産合計</t>
  </si>
  <si>
    <t>固定資産</t>
  </si>
  <si>
    <t>有形固定資産</t>
  </si>
  <si>
    <t>建物及び構築物（純額）</t>
  </si>
  <si>
    <t>機械装置及び運搬具（純額）</t>
  </si>
  <si>
    <t>土地</t>
  </si>
  <si>
    <t>建設仮勘定</t>
  </si>
  <si>
    <t>その他（純額）</t>
  </si>
  <si>
    <t>有形固定資産合計</t>
  </si>
  <si>
    <t>無形固定資産</t>
  </si>
  <si>
    <t>のれん</t>
  </si>
  <si>
    <t>ソフトウエア</t>
  </si>
  <si>
    <t>無形固定資産合計</t>
  </si>
  <si>
    <t>投資その他の資産</t>
  </si>
  <si>
    <t>投資有価証券</t>
  </si>
  <si>
    <t>長期前払費用</t>
  </si>
  <si>
    <t>投資その他の資産合計</t>
  </si>
  <si>
    <t>固定資産合計</t>
  </si>
  <si>
    <t>資産合計</t>
  </si>
  <si>
    <t>負債及び純資産の部</t>
  </si>
  <si>
    <t>負債の部</t>
  </si>
  <si>
    <t>流動負債</t>
  </si>
  <si>
    <t>支払手形及び買掛金</t>
  </si>
  <si>
    <t>電子記録債務</t>
  </si>
  <si>
    <t>短期借入金</t>
  </si>
  <si>
    <t>1年内償還予定の社債</t>
  </si>
  <si>
    <t>1年内返済予定の長期借入金</t>
  </si>
  <si>
    <t>未払法人税等</t>
  </si>
  <si>
    <t>未払消費税等</t>
  </si>
  <si>
    <t>流動負債合計</t>
  </si>
  <si>
    <t>固定負債</t>
  </si>
  <si>
    <t>社債</t>
  </si>
  <si>
    <t>長期借入金</t>
  </si>
  <si>
    <t>退職給付引当金</t>
  </si>
  <si>
    <t>役員退職慰労引当金</t>
  </si>
  <si>
    <t>繰延税金負債</t>
  </si>
  <si>
    <t>環境対策引当金</t>
  </si>
  <si>
    <t>事業構造改善引当金</t>
  </si>
  <si>
    <t>固定負債合計</t>
  </si>
  <si>
    <t>負債合計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</si>
  <si>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</si>
  <si>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</si>
  <si>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</si>
  <si>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</si>
  <si>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</si>
  <si>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</si>
  <si>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</si>
  <si>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その他有価証券評価差額金</t>
  </si>
  <si>
    <t>繰延ヘッジ損益</t>
  </si>
  <si>
    <t>為替換算調整勘定</t>
  </si>
  <si>
    <t>少数株主持分</t>
  </si>
  <si>
    <t>純資産合計</t>
  </si>
  <si>
    <t>負債純資産合計</t>
  </si>
  <si>
    <t>事業構造改善費用</t>
  </si>
  <si>
    <t>営業活動によるキャッシュ・フロー</t>
  </si>
  <si>
    <t>減価償却費</t>
  </si>
  <si>
    <t>受取利息及び受取配当金</t>
  </si>
  <si>
    <t>為替差損益（△は益）</t>
  </si>
  <si>
    <t>有形固定資産除却損</t>
  </si>
  <si>
    <t>投資有価証券評価損益（△は益）</t>
  </si>
  <si>
    <t>売上債権の増減額（△は増加）</t>
  </si>
  <si>
    <t>たな卸資産の増減額（△は増加）</t>
  </si>
  <si>
    <t>仕入債務の増減額（△は減少）</t>
  </si>
  <si>
    <t>退職給付引当金の増減額（△は減少）</t>
  </si>
  <si>
    <t>未払費用の増減額（△は減少）</t>
  </si>
  <si>
    <t>小計</t>
  </si>
  <si>
    <t>利息及び配当金の受取額</t>
  </si>
  <si>
    <t>法人税等の支払額又は還付額（△は支払）</t>
  </si>
  <si>
    <t>利息の支払額</t>
  </si>
  <si>
    <t>投資活動によるキャッシュ・フロー</t>
  </si>
  <si>
    <t>関係会社出資金の払込による支出</t>
  </si>
  <si>
    <t>子会社株式の取得による支出</t>
  </si>
  <si>
    <t>短期貸付金の純増減額（△は増加）</t>
  </si>
  <si>
    <t>有形固定資産の取得による支出</t>
  </si>
  <si>
    <t>無形固定資産の取得による支出</t>
  </si>
  <si>
    <t>財務活動によるキャッシュ・フロー</t>
  </si>
  <si>
    <t>短期借入金の純増減額（△は減少）</t>
  </si>
  <si>
    <t>長期借入れによる収入</t>
  </si>
  <si>
    <t>長期借入金の返済による支出</t>
  </si>
  <si>
    <t>社債の発行による収入</t>
  </si>
  <si>
    <t>社債の償還による支出</t>
  </si>
  <si>
    <t>配当金の支払額</t>
  </si>
  <si>
    <t>少数株主への配当金の支払額</t>
  </si>
  <si>
    <t>現金及び現金同等物に係る換算差額</t>
  </si>
  <si>
    <t>現金及び現金同等物の増減額（△は減少）</t>
  </si>
  <si>
    <t>現金及び現金同等物の期首残高</t>
  </si>
  <si>
    <t>現金及び現金同等物の期末残高</t>
  </si>
  <si>
    <t>投資有価証券の取得による支出</t>
  </si>
  <si>
    <t>古河スカイ　連結貸借対照表推移</t>
  </si>
  <si>
    <t>（単位：百万円）</t>
  </si>
  <si>
    <t>※1　2009年度までは「評価・換算差額等」</t>
  </si>
  <si>
    <t>※2　2009年度までは「評価・換算差額等合計」</t>
  </si>
  <si>
    <t>古河スカイ　連結損益計算書推移</t>
  </si>
  <si>
    <t>当期純利益又は当期純損失（△）</t>
  </si>
  <si>
    <t>少数株主利益又は少数株主損失（△）</t>
  </si>
  <si>
    <t>少数株主損益調整前当期純利益又は
少数株主損益調整前当期純利益（△）</t>
  </si>
  <si>
    <t>税金等調整前当期純利益又は
税金等調整前当期純損失（△）</t>
  </si>
  <si>
    <t>経常利益又は経常損失（△）</t>
  </si>
  <si>
    <t>古河スカイ　連結キャッシュ・フロー計算書推移</t>
  </si>
  <si>
    <t>-</t>
  </si>
  <si>
    <t>-</t>
  </si>
  <si>
    <t>-</t>
  </si>
  <si>
    <t>その他の包括利益累計額※1</t>
  </si>
  <si>
    <t>その他の包括利益累計額合計※2</t>
  </si>
  <si>
    <t>2009年3月期</t>
  </si>
  <si>
    <t>2010年3月期</t>
  </si>
  <si>
    <t>2011年3月期</t>
  </si>
  <si>
    <t>2012年3月期</t>
  </si>
  <si>
    <t>-</t>
  </si>
  <si>
    <t>投資有価証券売却益</t>
  </si>
  <si>
    <t>　　固定資産除却損</t>
  </si>
  <si>
    <t>　　投資有価証券評価損</t>
  </si>
  <si>
    <t>連結の範囲の変更に伴う現金及び現金同等物の増減額
（△は減少）</t>
  </si>
  <si>
    <t>-</t>
  </si>
  <si>
    <t>未払金</t>
  </si>
  <si>
    <t>未払費用</t>
  </si>
  <si>
    <t>2013年3月期</t>
  </si>
  <si>
    <t>リース債務</t>
  </si>
  <si>
    <t>持分法による投資利益</t>
  </si>
  <si>
    <t>休止固定資産減価償却費</t>
  </si>
  <si>
    <t>-</t>
  </si>
  <si>
    <t>セール・アンド・リースバックによる収入</t>
  </si>
  <si>
    <t>　　たな卸資産評価損</t>
  </si>
  <si>
    <t>　　出資金評価損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</si>
</sst>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/>
    </xf>
    <xf numFmtId="178" fontId="3" fillId="0" borderId="11" xfId="49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 indent="1"/>
    </xf>
    <xf numFmtId="49" fontId="3" fillId="0" borderId="10" xfId="0" applyNumberFormat="1" applyFont="1" applyFill="1" applyBorder="1" applyAlignment="1">
      <alignment horizontal="left" vertical="center" indent="1"/>
    </xf>
    <xf numFmtId="178" fontId="3" fillId="0" borderId="11" xfId="49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left" vertical="center"/>
    </xf>
    <xf numFmtId="178" fontId="3" fillId="0" borderId="13" xfId="49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indent="2"/>
    </xf>
    <xf numFmtId="49" fontId="3" fillId="0" borderId="10" xfId="0" applyNumberFormat="1" applyFont="1" applyFill="1" applyBorder="1" applyAlignment="1">
      <alignment horizontal="left" vertical="center" indent="3"/>
    </xf>
    <xf numFmtId="49" fontId="3" fillId="0" borderId="14" xfId="0" applyNumberFormat="1" applyFont="1" applyFill="1" applyBorder="1" applyAlignment="1">
      <alignment horizontal="left" vertical="center"/>
    </xf>
    <xf numFmtId="178" fontId="3" fillId="0" borderId="15" xfId="49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8" fontId="4" fillId="0" borderId="11" xfId="49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indent="3"/>
    </xf>
    <xf numFmtId="49" fontId="4" fillId="0" borderId="10" xfId="0" applyNumberFormat="1" applyFont="1" applyFill="1" applyBorder="1" applyAlignment="1">
      <alignment horizontal="left" vertical="center" indent="2"/>
    </xf>
    <xf numFmtId="178" fontId="4" fillId="0" borderId="11" xfId="49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 indent="1"/>
    </xf>
    <xf numFmtId="49" fontId="3" fillId="32" borderId="10" xfId="0" applyNumberFormat="1" applyFont="1" applyFill="1" applyBorder="1" applyAlignment="1">
      <alignment horizontal="left" vertical="center" indent="1"/>
    </xf>
    <xf numFmtId="178" fontId="3" fillId="32" borderId="11" xfId="49" applyNumberFormat="1" applyFont="1" applyFill="1" applyBorder="1" applyAlignment="1">
      <alignment vertical="center"/>
    </xf>
    <xf numFmtId="49" fontId="4" fillId="32" borderId="12" xfId="0" applyNumberFormat="1" applyFont="1" applyFill="1" applyBorder="1" applyAlignment="1">
      <alignment horizontal="left" vertical="center" indent="1"/>
    </xf>
    <xf numFmtId="178" fontId="4" fillId="32" borderId="13" xfId="49" applyNumberFormat="1" applyFont="1" applyFill="1" applyBorder="1" applyAlignment="1">
      <alignment vertical="center"/>
    </xf>
    <xf numFmtId="49" fontId="3" fillId="32" borderId="12" xfId="0" applyNumberFormat="1" applyFont="1" applyFill="1" applyBorder="1" applyAlignment="1">
      <alignment horizontal="left" vertical="center"/>
    </xf>
    <xf numFmtId="178" fontId="3" fillId="32" borderId="13" xfId="49" applyNumberFormat="1" applyFont="1" applyFill="1" applyBorder="1" applyAlignment="1">
      <alignment vertical="center"/>
    </xf>
    <xf numFmtId="178" fontId="3" fillId="33" borderId="15" xfId="49" applyNumberFormat="1" applyFont="1" applyFill="1" applyBorder="1" applyAlignment="1">
      <alignment vertical="center"/>
    </xf>
    <xf numFmtId="178" fontId="3" fillId="33" borderId="11" xfId="49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left" vertical="center"/>
    </xf>
    <xf numFmtId="178" fontId="5" fillId="33" borderId="11" xfId="49" applyNumberFormat="1" applyFont="1" applyFill="1" applyBorder="1" applyAlignment="1">
      <alignment vertical="center"/>
    </xf>
    <xf numFmtId="49" fontId="5" fillId="33" borderId="14" xfId="0" applyNumberFormat="1" applyFont="1" applyFill="1" applyBorder="1" applyAlignment="1">
      <alignment horizontal="left" vertical="center"/>
    </xf>
    <xf numFmtId="178" fontId="3" fillId="0" borderId="16" xfId="49" applyNumberFormat="1" applyFont="1" applyFill="1" applyBorder="1" applyAlignment="1">
      <alignment horizontal="right" vertical="center"/>
    </xf>
    <xf numFmtId="178" fontId="3" fillId="0" borderId="17" xfId="49" applyNumberFormat="1" applyFont="1" applyFill="1" applyBorder="1" applyAlignment="1">
      <alignment horizontal="right" vertical="center"/>
    </xf>
    <xf numFmtId="178" fontId="3" fillId="32" borderId="18" xfId="49" applyNumberFormat="1" applyFont="1" applyFill="1" applyBorder="1" applyAlignment="1">
      <alignment horizontal="right" vertical="center"/>
    </xf>
    <xf numFmtId="178" fontId="3" fillId="0" borderId="11" xfId="49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178" fontId="3" fillId="0" borderId="20" xfId="49" applyNumberFormat="1" applyFont="1" applyFill="1" applyBorder="1" applyAlignment="1">
      <alignment horizontal="right" vertical="center"/>
    </xf>
    <xf numFmtId="178" fontId="3" fillId="33" borderId="21" xfId="49" applyNumberFormat="1" applyFont="1" applyFill="1" applyBorder="1" applyAlignment="1">
      <alignment vertical="center"/>
    </xf>
    <xf numFmtId="178" fontId="3" fillId="0" borderId="22" xfId="49" applyNumberFormat="1" applyFont="1" applyFill="1" applyBorder="1" applyAlignment="1">
      <alignment vertical="center"/>
    </xf>
    <xf numFmtId="178" fontId="3" fillId="32" borderId="22" xfId="49" applyNumberFormat="1" applyFont="1" applyFill="1" applyBorder="1" applyAlignment="1">
      <alignment vertical="center"/>
    </xf>
    <xf numFmtId="178" fontId="5" fillId="33" borderId="22" xfId="49" applyNumberFormat="1" applyFont="1" applyFill="1" applyBorder="1" applyAlignment="1">
      <alignment vertical="center"/>
    </xf>
    <xf numFmtId="178" fontId="4" fillId="0" borderId="22" xfId="49" applyNumberFormat="1" applyFont="1" applyFill="1" applyBorder="1" applyAlignment="1">
      <alignment vertical="center"/>
    </xf>
    <xf numFmtId="178" fontId="4" fillId="32" borderId="23" xfId="49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178" fontId="3" fillId="33" borderId="25" xfId="49" applyNumberFormat="1" applyFont="1" applyFill="1" applyBorder="1" applyAlignment="1">
      <alignment vertical="center"/>
    </xf>
    <xf numFmtId="178" fontId="3" fillId="0" borderId="26" xfId="49" applyNumberFormat="1" applyFont="1" applyFill="1" applyBorder="1" applyAlignment="1">
      <alignment vertical="center"/>
    </xf>
    <xf numFmtId="178" fontId="3" fillId="32" borderId="26" xfId="49" applyNumberFormat="1" applyFont="1" applyFill="1" applyBorder="1" applyAlignment="1">
      <alignment vertical="center"/>
    </xf>
    <xf numFmtId="178" fontId="5" fillId="33" borderId="26" xfId="49" applyNumberFormat="1" applyFont="1" applyFill="1" applyBorder="1" applyAlignment="1">
      <alignment vertical="center"/>
    </xf>
    <xf numFmtId="178" fontId="4" fillId="0" borderId="26" xfId="49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178" fontId="4" fillId="32" borderId="28" xfId="49" applyNumberFormat="1" applyFont="1" applyFill="1" applyBorder="1" applyAlignment="1">
      <alignment vertical="center"/>
    </xf>
    <xf numFmtId="178" fontId="3" fillId="0" borderId="25" xfId="49" applyNumberFormat="1" applyFont="1" applyFill="1" applyBorder="1" applyAlignment="1">
      <alignment horizontal="right" vertical="center"/>
    </xf>
    <xf numFmtId="178" fontId="3" fillId="0" borderId="26" xfId="49" applyNumberFormat="1" applyFont="1" applyFill="1" applyBorder="1" applyAlignment="1">
      <alignment horizontal="right" vertical="center"/>
    </xf>
    <xf numFmtId="178" fontId="3" fillId="32" borderId="28" xfId="49" applyNumberFormat="1" applyFont="1" applyFill="1" applyBorder="1" applyAlignment="1">
      <alignment horizontal="right" vertical="center"/>
    </xf>
    <xf numFmtId="41" fontId="3" fillId="0" borderId="11" xfId="49" applyNumberFormat="1" applyFont="1" applyFill="1" applyBorder="1" applyAlignment="1">
      <alignment horizontal="right" vertical="center"/>
    </xf>
    <xf numFmtId="178" fontId="3" fillId="33" borderId="29" xfId="49" applyNumberFormat="1" applyFont="1" applyFill="1" applyBorder="1" applyAlignment="1">
      <alignment vertical="center"/>
    </xf>
    <xf numFmtId="178" fontId="3" fillId="0" borderId="29" xfId="49" applyNumberFormat="1" applyFont="1" applyFill="1" applyBorder="1" applyAlignment="1">
      <alignment horizontal="right" vertical="center"/>
    </xf>
    <xf numFmtId="178" fontId="3" fillId="32" borderId="29" xfId="49" applyNumberFormat="1" applyFont="1" applyFill="1" applyBorder="1" applyAlignment="1">
      <alignment horizontal="right" vertical="center"/>
    </xf>
    <xf numFmtId="178" fontId="3" fillId="33" borderId="29" xfId="49" applyNumberFormat="1" applyFont="1" applyFill="1" applyBorder="1" applyAlignment="1">
      <alignment horizontal="right" vertical="center"/>
    </xf>
    <xf numFmtId="178" fontId="3" fillId="0" borderId="30" xfId="49" applyNumberFormat="1" applyFont="1" applyFill="1" applyBorder="1" applyAlignment="1">
      <alignment horizontal="right" vertical="center"/>
    </xf>
    <xf numFmtId="178" fontId="3" fillId="0" borderId="31" xfId="49" applyNumberFormat="1" applyFont="1" applyFill="1" applyBorder="1" applyAlignment="1">
      <alignment horizontal="right" vertical="center"/>
    </xf>
    <xf numFmtId="178" fontId="3" fillId="33" borderId="26" xfId="49" applyNumberFormat="1" applyFont="1" applyFill="1" applyBorder="1" applyAlignment="1">
      <alignment vertical="center"/>
    </xf>
    <xf numFmtId="178" fontId="3" fillId="32" borderId="26" xfId="49" applyNumberFormat="1" applyFont="1" applyFill="1" applyBorder="1" applyAlignment="1">
      <alignment horizontal="right" vertical="center"/>
    </xf>
    <xf numFmtId="178" fontId="3" fillId="33" borderId="26" xfId="49" applyNumberFormat="1" applyFont="1" applyFill="1" applyBorder="1" applyAlignment="1">
      <alignment horizontal="right" vertical="center"/>
    </xf>
    <xf numFmtId="178" fontId="3" fillId="0" borderId="32" xfId="49" applyNumberFormat="1" applyFont="1" applyFill="1" applyBorder="1" applyAlignment="1">
      <alignment horizontal="right" vertical="center"/>
    </xf>
    <xf numFmtId="178" fontId="3" fillId="0" borderId="28" xfId="49" applyNumberFormat="1" applyFont="1" applyFill="1" applyBorder="1" applyAlignment="1">
      <alignment horizontal="right" vertical="center"/>
    </xf>
    <xf numFmtId="49" fontId="3" fillId="34" borderId="33" xfId="0" applyNumberFormat="1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49" fontId="3" fillId="34" borderId="34" xfId="0" applyNumberFormat="1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49" fontId="3" fillId="34" borderId="35" xfId="0" applyNumberFormat="1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49" fontId="3" fillId="34" borderId="37" xfId="0" applyNumberFormat="1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49" fontId="3" fillId="34" borderId="39" xfId="0" applyNumberFormat="1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49" fontId="3" fillId="34" borderId="44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F5" sqref="F5"/>
      <selection pane="bottomLeft" activeCell="A1" sqref="A1"/>
    </sheetView>
  </sheetViews>
  <sheetFormatPr defaultColWidth="9.00390625" defaultRowHeight="13.5"/>
  <cols>
    <col min="1" max="1" width="41.625" style="0" bestFit="1" customWidth="1"/>
    <col min="2" max="3" width="15.125" style="0" bestFit="1" customWidth="1"/>
    <col min="4" max="4" width="15.125" style="0" customWidth="1"/>
    <col min="5" max="5" width="15.125" style="0" bestFit="1" customWidth="1"/>
    <col min="6" max="6" width="14.25390625" style="0" customWidth="1"/>
  </cols>
  <sheetData>
    <row r="1" spans="1:6" ht="15" thickBot="1">
      <c r="A1" s="1" t="s">
        <v>126</v>
      </c>
      <c r="E1" s="2"/>
      <c r="F1" s="2" t="s">
        <v>127</v>
      </c>
    </row>
    <row r="2" spans="1:6" ht="13.5">
      <c r="A2" s="71" t="s">
        <v>0</v>
      </c>
      <c r="B2" s="73" t="s">
        <v>142</v>
      </c>
      <c r="C2" s="73" t="s">
        <v>143</v>
      </c>
      <c r="D2" s="69" t="s">
        <v>144</v>
      </c>
      <c r="E2" s="69" t="s">
        <v>145</v>
      </c>
      <c r="F2" s="67" t="s">
        <v>154</v>
      </c>
    </row>
    <row r="3" spans="1:6" ht="13.5">
      <c r="A3" s="72"/>
      <c r="B3" s="74"/>
      <c r="C3" s="74"/>
      <c r="D3" s="70"/>
      <c r="E3" s="70"/>
      <c r="F3" s="68"/>
    </row>
    <row r="4" spans="1:6" ht="14.25" thickBot="1">
      <c r="A4" s="72"/>
      <c r="B4" s="74"/>
      <c r="C4" s="74"/>
      <c r="D4" s="70"/>
      <c r="E4" s="70"/>
      <c r="F4" s="68"/>
    </row>
    <row r="5" spans="1:6" ht="13.5">
      <c r="A5" s="31" t="s">
        <v>27</v>
      </c>
      <c r="B5" s="27"/>
      <c r="C5" s="27"/>
      <c r="D5" s="38"/>
      <c r="E5" s="38"/>
      <c r="F5" s="45"/>
    </row>
    <row r="6" spans="1:6" ht="13.5">
      <c r="A6" s="6" t="s">
        <v>28</v>
      </c>
      <c r="B6" s="4"/>
      <c r="C6" s="4"/>
      <c r="D6" s="39"/>
      <c r="E6" s="39"/>
      <c r="F6" s="46"/>
    </row>
    <row r="7" spans="1:6" ht="13.5">
      <c r="A7" s="11" t="s">
        <v>29</v>
      </c>
      <c r="B7" s="4">
        <v>3555.199</v>
      </c>
      <c r="C7" s="4">
        <v>4200.787</v>
      </c>
      <c r="D7" s="39">
        <v>4746.881</v>
      </c>
      <c r="E7" s="39">
        <v>7619</v>
      </c>
      <c r="F7" s="46">
        <v>9023</v>
      </c>
    </row>
    <row r="8" spans="1:6" ht="13.5">
      <c r="A8" s="11" t="s">
        <v>30</v>
      </c>
      <c r="B8" s="4">
        <v>40133.443</v>
      </c>
      <c r="C8" s="4">
        <v>58261.66</v>
      </c>
      <c r="D8" s="39">
        <v>58158.595</v>
      </c>
      <c r="E8" s="39">
        <v>57054</v>
      </c>
      <c r="F8" s="46">
        <v>53878</v>
      </c>
    </row>
    <row r="9" spans="1:6" ht="13.5">
      <c r="A9" s="11" t="s">
        <v>31</v>
      </c>
      <c r="B9" s="4">
        <v>6464.977</v>
      </c>
      <c r="C9" s="4">
        <v>4663.052</v>
      </c>
      <c r="D9" s="39">
        <v>4710.77</v>
      </c>
      <c r="E9" s="39">
        <v>4412</v>
      </c>
      <c r="F9" s="46">
        <v>4669</v>
      </c>
    </row>
    <row r="10" spans="1:6" ht="13.5">
      <c r="A10" s="11" t="s">
        <v>32</v>
      </c>
      <c r="B10" s="4">
        <v>10486.113</v>
      </c>
      <c r="C10" s="4">
        <v>7064.104</v>
      </c>
      <c r="D10" s="39">
        <v>8982.203</v>
      </c>
      <c r="E10" s="39">
        <v>8801</v>
      </c>
      <c r="F10" s="46">
        <v>9279</v>
      </c>
    </row>
    <row r="11" spans="1:6" ht="13.5">
      <c r="A11" s="11" t="s">
        <v>33</v>
      </c>
      <c r="B11" s="4">
        <v>10272.846</v>
      </c>
      <c r="C11" s="4">
        <v>9247.789</v>
      </c>
      <c r="D11" s="39">
        <v>11521.285</v>
      </c>
      <c r="E11" s="39">
        <v>9173</v>
      </c>
      <c r="F11" s="46">
        <v>9471</v>
      </c>
    </row>
    <row r="12" spans="1:6" ht="13.5">
      <c r="A12" s="11" t="s">
        <v>34</v>
      </c>
      <c r="B12" s="4">
        <v>297.524</v>
      </c>
      <c r="C12" s="4">
        <v>1459.309</v>
      </c>
      <c r="D12" s="39">
        <v>1365.678</v>
      </c>
      <c r="E12" s="39">
        <v>1452</v>
      </c>
      <c r="F12" s="46">
        <v>1206</v>
      </c>
    </row>
    <row r="13" spans="1:6" ht="13.5">
      <c r="A13" s="11" t="s">
        <v>35</v>
      </c>
      <c r="B13" s="4">
        <v>265.043</v>
      </c>
      <c r="C13" s="4">
        <v>22.387</v>
      </c>
      <c r="D13" s="39">
        <v>17598.451</v>
      </c>
      <c r="E13" s="39">
        <v>8801</v>
      </c>
      <c r="F13" s="46">
        <v>3000</v>
      </c>
    </row>
    <row r="14" spans="1:6" ht="13.5">
      <c r="A14" s="11" t="s">
        <v>36</v>
      </c>
      <c r="B14" s="4">
        <v>3345.452</v>
      </c>
      <c r="C14" s="4">
        <v>4059.627</v>
      </c>
      <c r="D14" s="39">
        <v>5168.048</v>
      </c>
      <c r="E14" s="39">
        <v>4906</v>
      </c>
      <c r="F14" s="46">
        <v>4067</v>
      </c>
    </row>
    <row r="15" spans="1:6" ht="13.5">
      <c r="A15" s="11" t="s">
        <v>8</v>
      </c>
      <c r="B15" s="4">
        <f>B17-SUM(B7:B14)-B16</f>
        <v>4854.774999999995</v>
      </c>
      <c r="C15" s="4">
        <f>C17-SUM(C7:C14)-C16</f>
        <v>388.00900000001025</v>
      </c>
      <c r="D15" s="39">
        <f>D17-SUM(D7:D14)-D16</f>
        <v>647.0800000000088</v>
      </c>
      <c r="E15" s="39">
        <v>563</v>
      </c>
      <c r="F15" s="46">
        <f>F17-SUM(F7:F14)-F16</f>
        <v>1057</v>
      </c>
    </row>
    <row r="16" spans="1:6" ht="13.5">
      <c r="A16" s="11" t="s">
        <v>37</v>
      </c>
      <c r="B16" s="4">
        <v>-142.03</v>
      </c>
      <c r="C16" s="4">
        <v>-127.923</v>
      </c>
      <c r="D16" s="39">
        <v>-116.733</v>
      </c>
      <c r="E16" s="39">
        <v>-109</v>
      </c>
      <c r="F16" s="46">
        <v>-89</v>
      </c>
    </row>
    <row r="17" spans="1:6" ht="13.5">
      <c r="A17" s="11" t="s">
        <v>38</v>
      </c>
      <c r="B17" s="4">
        <v>79533.342</v>
      </c>
      <c r="C17" s="4">
        <v>89238.801</v>
      </c>
      <c r="D17" s="39">
        <v>112782.258</v>
      </c>
      <c r="E17" s="39">
        <v>102670</v>
      </c>
      <c r="F17" s="46">
        <v>95561</v>
      </c>
    </row>
    <row r="18" spans="1:6" ht="13.5">
      <c r="A18" s="6" t="s">
        <v>39</v>
      </c>
      <c r="B18" s="4"/>
      <c r="C18" s="4"/>
      <c r="D18" s="39"/>
      <c r="E18" s="39"/>
      <c r="F18" s="46"/>
    </row>
    <row r="19" spans="1:6" ht="13.5">
      <c r="A19" s="11" t="s">
        <v>40</v>
      </c>
      <c r="B19" s="4"/>
      <c r="C19" s="4"/>
      <c r="D19" s="39"/>
      <c r="E19" s="39"/>
      <c r="F19" s="46"/>
    </row>
    <row r="20" spans="1:6" ht="13.5">
      <c r="A20" s="12" t="s">
        <v>41</v>
      </c>
      <c r="B20" s="4">
        <v>24766.949</v>
      </c>
      <c r="C20" s="4">
        <v>22901.915</v>
      </c>
      <c r="D20" s="39">
        <v>21493.96</v>
      </c>
      <c r="E20" s="39">
        <v>20541</v>
      </c>
      <c r="F20" s="46">
        <v>20303</v>
      </c>
    </row>
    <row r="21" spans="1:6" ht="13.5">
      <c r="A21" s="12" t="s">
        <v>42</v>
      </c>
      <c r="B21" s="4">
        <v>39776.061</v>
      </c>
      <c r="C21" s="4">
        <v>34517.058</v>
      </c>
      <c r="D21" s="39">
        <v>28012.311</v>
      </c>
      <c r="E21" s="39">
        <v>24361</v>
      </c>
      <c r="F21" s="46">
        <v>22191</v>
      </c>
    </row>
    <row r="22" spans="1:6" ht="13.5">
      <c r="A22" s="12" t="s">
        <v>43</v>
      </c>
      <c r="B22" s="4">
        <v>37170.232</v>
      </c>
      <c r="C22" s="4">
        <v>36633.872</v>
      </c>
      <c r="D22" s="39">
        <v>36393.252</v>
      </c>
      <c r="E22" s="39">
        <v>36332</v>
      </c>
      <c r="F22" s="46">
        <v>37500</v>
      </c>
    </row>
    <row r="23" spans="1:6" ht="13.5">
      <c r="A23" s="12" t="s">
        <v>44</v>
      </c>
      <c r="B23" s="4">
        <v>1836.106</v>
      </c>
      <c r="C23" s="4">
        <v>945.599</v>
      </c>
      <c r="D23" s="39">
        <v>1119.12</v>
      </c>
      <c r="E23" s="39">
        <v>2230</v>
      </c>
      <c r="F23" s="46">
        <v>12559</v>
      </c>
    </row>
    <row r="24" spans="1:6" ht="13.5">
      <c r="A24" s="12" t="s">
        <v>45</v>
      </c>
      <c r="B24" s="4">
        <v>3158.545</v>
      </c>
      <c r="C24" s="4">
        <v>2829.268</v>
      </c>
      <c r="D24" s="39">
        <v>2398.295</v>
      </c>
      <c r="E24" s="39">
        <v>2302</v>
      </c>
      <c r="F24" s="46">
        <f>F25-SUM(F20:F23)</f>
        <v>1916</v>
      </c>
    </row>
    <row r="25" spans="1:6" ht="13.5">
      <c r="A25" s="12" t="s">
        <v>46</v>
      </c>
      <c r="B25" s="4">
        <v>106707.893</v>
      </c>
      <c r="C25" s="4">
        <v>97827.712</v>
      </c>
      <c r="D25" s="39">
        <v>89416.938</v>
      </c>
      <c r="E25" s="39">
        <v>85766</v>
      </c>
      <c r="F25" s="46">
        <v>94469</v>
      </c>
    </row>
    <row r="26" spans="1:6" ht="13.5">
      <c r="A26" s="11" t="s">
        <v>47</v>
      </c>
      <c r="B26" s="4"/>
      <c r="C26" s="4"/>
      <c r="D26" s="39"/>
      <c r="E26" s="39"/>
      <c r="F26" s="46"/>
    </row>
    <row r="27" spans="1:6" ht="13.5">
      <c r="A27" s="12" t="s">
        <v>48</v>
      </c>
      <c r="B27" s="4">
        <v>2.331</v>
      </c>
      <c r="C27" s="4">
        <v>835.223</v>
      </c>
      <c r="D27" s="39">
        <v>639.996</v>
      </c>
      <c r="E27" s="39">
        <v>445</v>
      </c>
      <c r="F27" s="46">
        <v>250</v>
      </c>
    </row>
    <row r="28" spans="1:6" ht="13.5">
      <c r="A28" s="12" t="s">
        <v>49</v>
      </c>
      <c r="B28" s="4">
        <v>1847.094</v>
      </c>
      <c r="C28" s="4">
        <v>1469.815</v>
      </c>
      <c r="D28" s="39">
        <v>1144.63</v>
      </c>
      <c r="E28" s="39">
        <v>1024</v>
      </c>
      <c r="F28" s="46">
        <v>1459</v>
      </c>
    </row>
    <row r="29" spans="1:6" ht="13.5">
      <c r="A29" s="12" t="s">
        <v>8</v>
      </c>
      <c r="B29" s="4">
        <f>B30-SUM(B27:B28)</f>
        <v>87.59500000000003</v>
      </c>
      <c r="C29" s="4">
        <f>C30-SUM(C27:C28)</f>
        <v>103.8409999999999</v>
      </c>
      <c r="D29" s="39">
        <f>D30-SUM(D27:D28)</f>
        <v>105.4839999999997</v>
      </c>
      <c r="E29" s="39">
        <f>E30-SUM(E27:E28)</f>
        <v>105</v>
      </c>
      <c r="F29" s="46">
        <f>F30-SUM(F27:F28)</f>
        <v>111</v>
      </c>
    </row>
    <row r="30" spans="1:6" ht="13.5">
      <c r="A30" s="12" t="s">
        <v>50</v>
      </c>
      <c r="B30" s="4">
        <v>1937.02</v>
      </c>
      <c r="C30" s="4">
        <v>2408.879</v>
      </c>
      <c r="D30" s="39">
        <v>1890.11</v>
      </c>
      <c r="E30" s="39">
        <v>1574</v>
      </c>
      <c r="F30" s="46">
        <v>1820</v>
      </c>
    </row>
    <row r="31" spans="1:6" ht="13.5">
      <c r="A31" s="11" t="s">
        <v>51</v>
      </c>
      <c r="B31" s="4"/>
      <c r="C31" s="4"/>
      <c r="D31" s="39"/>
      <c r="E31" s="39"/>
      <c r="F31" s="46"/>
    </row>
    <row r="32" spans="1:6" ht="13.5">
      <c r="A32" s="12" t="s">
        <v>52</v>
      </c>
      <c r="B32" s="4">
        <v>3814.514</v>
      </c>
      <c r="C32" s="4">
        <v>4384.885</v>
      </c>
      <c r="D32" s="39">
        <v>4776.898</v>
      </c>
      <c r="E32" s="39">
        <v>14851</v>
      </c>
      <c r="F32" s="46">
        <v>17981</v>
      </c>
    </row>
    <row r="33" spans="1:6" ht="13.5">
      <c r="A33" s="12" t="s">
        <v>53</v>
      </c>
      <c r="B33" s="4">
        <v>286.87</v>
      </c>
      <c r="C33" s="4">
        <v>223.127</v>
      </c>
      <c r="D33" s="39">
        <v>246.365</v>
      </c>
      <c r="E33" s="39">
        <v>177</v>
      </c>
      <c r="F33" s="46">
        <v>171</v>
      </c>
    </row>
    <row r="34" spans="1:6" ht="13.5">
      <c r="A34" s="12" t="s">
        <v>34</v>
      </c>
      <c r="B34" s="4">
        <v>278.248</v>
      </c>
      <c r="C34" s="4">
        <v>1697.086</v>
      </c>
      <c r="D34" s="39">
        <v>4538.093</v>
      </c>
      <c r="E34" s="39">
        <v>3564</v>
      </c>
      <c r="F34" s="46">
        <v>2655</v>
      </c>
    </row>
    <row r="35" spans="1:6" ht="13.5">
      <c r="A35" s="12" t="s">
        <v>8</v>
      </c>
      <c r="B35" s="4">
        <v>1416.0260000000003</v>
      </c>
      <c r="C35" s="4">
        <v>4441.368</v>
      </c>
      <c r="D35" s="39">
        <v>4406.308999999999</v>
      </c>
      <c r="E35" s="39">
        <v>4412</v>
      </c>
      <c r="F35" s="46">
        <v>5140</v>
      </c>
    </row>
    <row r="36" spans="1:6" ht="13.5">
      <c r="A36" s="12" t="s">
        <v>37</v>
      </c>
      <c r="B36" s="4">
        <v>-330.127</v>
      </c>
      <c r="C36" s="4">
        <v>-45.453</v>
      </c>
      <c r="D36" s="39">
        <v>-179.098</v>
      </c>
      <c r="E36" s="39">
        <v>-16</v>
      </c>
      <c r="F36" s="46">
        <v>-16</v>
      </c>
    </row>
    <row r="37" spans="1:6" ht="13.5">
      <c r="A37" s="12" t="s">
        <v>54</v>
      </c>
      <c r="B37" s="4">
        <v>5465.531</v>
      </c>
      <c r="C37" s="4">
        <v>10701.013</v>
      </c>
      <c r="D37" s="39">
        <v>13788.567</v>
      </c>
      <c r="E37" s="39">
        <v>22987</v>
      </c>
      <c r="F37" s="46">
        <v>25932</v>
      </c>
    </row>
    <row r="38" spans="1:6" ht="13.5">
      <c r="A38" s="11" t="s">
        <v>55</v>
      </c>
      <c r="B38" s="4">
        <v>114110.444</v>
      </c>
      <c r="C38" s="4">
        <v>110937.604</v>
      </c>
      <c r="D38" s="39">
        <v>105095.615</v>
      </c>
      <c r="E38" s="39">
        <v>110328</v>
      </c>
      <c r="F38" s="46">
        <v>122221</v>
      </c>
    </row>
    <row r="39" spans="1:6" ht="13.5">
      <c r="A39" s="21" t="s">
        <v>56</v>
      </c>
      <c r="B39" s="22">
        <v>193643.786</v>
      </c>
      <c r="C39" s="22">
        <v>200176.405</v>
      </c>
      <c r="D39" s="40">
        <v>217877.873</v>
      </c>
      <c r="E39" s="40">
        <v>212998</v>
      </c>
      <c r="F39" s="47">
        <v>217782</v>
      </c>
    </row>
    <row r="40" spans="1:6" ht="13.5">
      <c r="A40" s="6"/>
      <c r="B40" s="4"/>
      <c r="C40" s="4"/>
      <c r="D40" s="39"/>
      <c r="E40" s="39"/>
      <c r="F40" s="46"/>
    </row>
    <row r="41" spans="1:6" ht="13.5">
      <c r="A41" s="29" t="s">
        <v>57</v>
      </c>
      <c r="B41" s="30"/>
      <c r="C41" s="30"/>
      <c r="D41" s="41"/>
      <c r="E41" s="41"/>
      <c r="F41" s="48"/>
    </row>
    <row r="42" spans="1:6" ht="13.5">
      <c r="A42" s="6" t="s">
        <v>58</v>
      </c>
      <c r="B42" s="4"/>
      <c r="C42" s="4"/>
      <c r="D42" s="39"/>
      <c r="E42" s="39"/>
      <c r="F42" s="46"/>
    </row>
    <row r="43" spans="1:6" ht="13.5">
      <c r="A43" s="11" t="s">
        <v>59</v>
      </c>
      <c r="B43" s="4"/>
      <c r="C43" s="4"/>
      <c r="D43" s="39"/>
      <c r="E43" s="39"/>
      <c r="F43" s="46"/>
    </row>
    <row r="44" spans="1:6" ht="13.5">
      <c r="A44" s="12" t="s">
        <v>60</v>
      </c>
      <c r="B44" s="4">
        <v>27792.227</v>
      </c>
      <c r="C44" s="4">
        <v>37916.062</v>
      </c>
      <c r="D44" s="39">
        <v>41217.071</v>
      </c>
      <c r="E44" s="39">
        <v>37401</v>
      </c>
      <c r="F44" s="46">
        <v>35973</v>
      </c>
    </row>
    <row r="45" spans="1:6" ht="13.5">
      <c r="A45" s="12" t="s">
        <v>61</v>
      </c>
      <c r="B45" s="7" t="s">
        <v>138</v>
      </c>
      <c r="C45" s="7" t="s">
        <v>138</v>
      </c>
      <c r="D45" s="39">
        <v>750.624437</v>
      </c>
      <c r="E45" s="39">
        <v>3349</v>
      </c>
      <c r="F45" s="46">
        <v>2871</v>
      </c>
    </row>
    <row r="46" spans="1:6" ht="13.5">
      <c r="A46" s="12" t="s">
        <v>62</v>
      </c>
      <c r="B46" s="4">
        <v>28101</v>
      </c>
      <c r="C46" s="4">
        <v>28001.115</v>
      </c>
      <c r="D46" s="39">
        <v>27375.086</v>
      </c>
      <c r="E46" s="39">
        <v>23334</v>
      </c>
      <c r="F46" s="46">
        <v>21171</v>
      </c>
    </row>
    <row r="47" spans="1:6" ht="13.5">
      <c r="A47" s="12" t="s">
        <v>63</v>
      </c>
      <c r="B47" s="4">
        <v>155</v>
      </c>
      <c r="C47" s="4">
        <v>240.18</v>
      </c>
      <c r="D47" s="39">
        <v>269.98</v>
      </c>
      <c r="E47" s="39">
        <v>182</v>
      </c>
      <c r="F47" s="46">
        <v>133</v>
      </c>
    </row>
    <row r="48" spans="1:6" ht="13.5">
      <c r="A48" s="17" t="s">
        <v>64</v>
      </c>
      <c r="B48" s="16">
        <v>7111.363</v>
      </c>
      <c r="C48" s="16">
        <v>4558.636</v>
      </c>
      <c r="D48" s="42">
        <v>3219.242</v>
      </c>
      <c r="E48" s="42">
        <v>8791</v>
      </c>
      <c r="F48" s="49">
        <v>11050</v>
      </c>
    </row>
    <row r="49" spans="1:6" ht="13.5">
      <c r="A49" s="17" t="s">
        <v>152</v>
      </c>
      <c r="B49" s="16">
        <v>7542</v>
      </c>
      <c r="C49" s="16">
        <v>5567</v>
      </c>
      <c r="D49" s="42">
        <v>4934</v>
      </c>
      <c r="E49" s="42">
        <v>8208</v>
      </c>
      <c r="F49" s="49">
        <v>9429</v>
      </c>
    </row>
    <row r="50" spans="1:6" ht="13.5">
      <c r="A50" s="17" t="s">
        <v>153</v>
      </c>
      <c r="B50" s="16">
        <v>7649</v>
      </c>
      <c r="C50" s="16">
        <v>8320</v>
      </c>
      <c r="D50" s="42">
        <v>8085</v>
      </c>
      <c r="E50" s="42">
        <v>8453</v>
      </c>
      <c r="F50" s="49">
        <v>7884</v>
      </c>
    </row>
    <row r="51" spans="1:6" ht="13.5">
      <c r="A51" s="17" t="s">
        <v>155</v>
      </c>
      <c r="B51" s="7" t="s">
        <v>137</v>
      </c>
      <c r="C51" s="7" t="s">
        <v>137</v>
      </c>
      <c r="D51" s="7" t="s">
        <v>137</v>
      </c>
      <c r="E51" s="42">
        <v>119</v>
      </c>
      <c r="F51" s="49">
        <v>414</v>
      </c>
    </row>
    <row r="52" spans="1:6" ht="13.5">
      <c r="A52" s="17" t="s">
        <v>65</v>
      </c>
      <c r="B52" s="16">
        <v>62.851</v>
      </c>
      <c r="C52" s="16">
        <v>572.258</v>
      </c>
      <c r="D52" s="42">
        <v>1196.459</v>
      </c>
      <c r="E52" s="42">
        <v>504</v>
      </c>
      <c r="F52" s="49">
        <v>877</v>
      </c>
    </row>
    <row r="53" spans="1:6" ht="13.5">
      <c r="A53" s="17" t="s">
        <v>66</v>
      </c>
      <c r="B53" s="16">
        <v>661.209</v>
      </c>
      <c r="C53" s="16">
        <v>129.411</v>
      </c>
      <c r="D53" s="42">
        <v>493.13</v>
      </c>
      <c r="E53" s="42">
        <v>141</v>
      </c>
      <c r="F53" s="49">
        <v>40</v>
      </c>
    </row>
    <row r="54" spans="1:6" ht="13.5">
      <c r="A54" s="17" t="s">
        <v>8</v>
      </c>
      <c r="B54" s="16">
        <f>B55-SUM(B44:B53)</f>
        <v>5460.52900000001</v>
      </c>
      <c r="C54" s="16">
        <f>C55-SUM(C44:C53)</f>
        <v>394.2380000000121</v>
      </c>
      <c r="D54" s="42">
        <f>D55-SUM(D44:D53)</f>
        <v>628.1905629999965</v>
      </c>
      <c r="E54" s="42">
        <f>E55-SUM(E44:E53)</f>
        <v>779</v>
      </c>
      <c r="F54" s="46">
        <v>250</v>
      </c>
    </row>
    <row r="55" spans="1:6" ht="13.5">
      <c r="A55" s="17" t="s">
        <v>67</v>
      </c>
      <c r="B55" s="16">
        <v>84535.179</v>
      </c>
      <c r="C55" s="16">
        <v>85698.9</v>
      </c>
      <c r="D55" s="42">
        <v>88168.783</v>
      </c>
      <c r="E55" s="42">
        <v>91261</v>
      </c>
      <c r="F55" s="49">
        <v>90093</v>
      </c>
    </row>
    <row r="56" spans="1:6" ht="13.5">
      <c r="A56" s="18" t="s">
        <v>68</v>
      </c>
      <c r="B56" s="16"/>
      <c r="C56" s="16"/>
      <c r="D56" s="42"/>
      <c r="E56" s="44"/>
      <c r="F56" s="50"/>
    </row>
    <row r="57" spans="1:6" ht="13.5">
      <c r="A57" s="17" t="s">
        <v>69</v>
      </c>
      <c r="B57" s="16">
        <v>305</v>
      </c>
      <c r="C57" s="16">
        <v>289.73</v>
      </c>
      <c r="D57" s="42">
        <v>186.35</v>
      </c>
      <c r="E57" s="42">
        <v>247</v>
      </c>
      <c r="F57" s="49">
        <v>184</v>
      </c>
    </row>
    <row r="58" spans="1:6" ht="13.5">
      <c r="A58" s="17" t="s">
        <v>70</v>
      </c>
      <c r="B58" s="16">
        <v>37126.409</v>
      </c>
      <c r="C58" s="16">
        <v>40063.281</v>
      </c>
      <c r="D58" s="42">
        <v>45808.232</v>
      </c>
      <c r="E58" s="42">
        <v>38173</v>
      </c>
      <c r="F58" s="49">
        <v>38228</v>
      </c>
    </row>
    <row r="59" spans="1:6" ht="13.5">
      <c r="A59" s="17" t="s">
        <v>155</v>
      </c>
      <c r="B59" s="7" t="s">
        <v>137</v>
      </c>
      <c r="C59" s="7" t="s">
        <v>137</v>
      </c>
      <c r="D59" s="7" t="s">
        <v>137</v>
      </c>
      <c r="E59" s="42">
        <v>83</v>
      </c>
      <c r="F59" s="49">
        <v>1143</v>
      </c>
    </row>
    <row r="60" spans="1:6" ht="13.5">
      <c r="A60" s="17" t="s">
        <v>71</v>
      </c>
      <c r="B60" s="16">
        <v>13573.421</v>
      </c>
      <c r="C60" s="16">
        <v>12168.922</v>
      </c>
      <c r="D60" s="42">
        <v>10947.669</v>
      </c>
      <c r="E60" s="42">
        <v>9540</v>
      </c>
      <c r="F60" s="49">
        <v>8289</v>
      </c>
    </row>
    <row r="61" spans="1:6" ht="13.5">
      <c r="A61" s="17" t="s">
        <v>72</v>
      </c>
      <c r="B61" s="16">
        <v>144.91</v>
      </c>
      <c r="C61" s="16">
        <v>168.026</v>
      </c>
      <c r="D61" s="42">
        <v>128.581</v>
      </c>
      <c r="E61" s="42">
        <v>128</v>
      </c>
      <c r="F61" s="49">
        <v>153</v>
      </c>
    </row>
    <row r="62" spans="1:6" ht="13.5">
      <c r="A62" s="17" t="s">
        <v>73</v>
      </c>
      <c r="B62" s="16">
        <v>125.836</v>
      </c>
      <c r="C62" s="16">
        <v>69.075</v>
      </c>
      <c r="D62" s="42">
        <v>49.945</v>
      </c>
      <c r="E62" s="42">
        <v>41</v>
      </c>
      <c r="F62" s="49">
        <v>125</v>
      </c>
    </row>
    <row r="63" spans="1:6" ht="13.5">
      <c r="A63" s="17" t="s">
        <v>74</v>
      </c>
      <c r="B63" s="16">
        <v>176.291</v>
      </c>
      <c r="C63" s="16">
        <v>206.968</v>
      </c>
      <c r="D63" s="42">
        <v>197.576</v>
      </c>
      <c r="E63" s="42">
        <v>172</v>
      </c>
      <c r="F63" s="49">
        <v>176</v>
      </c>
    </row>
    <row r="64" spans="1:6" ht="13.5">
      <c r="A64" s="17" t="s">
        <v>75</v>
      </c>
      <c r="B64" s="19" t="s">
        <v>139</v>
      </c>
      <c r="C64" s="16">
        <v>755.1</v>
      </c>
      <c r="D64" s="42">
        <v>755</v>
      </c>
      <c r="E64" s="42">
        <v>732</v>
      </c>
      <c r="F64" s="49">
        <v>724</v>
      </c>
    </row>
    <row r="65" spans="1:6" ht="13.5">
      <c r="A65" s="17" t="s">
        <v>8</v>
      </c>
      <c r="B65" s="16">
        <v>967.086</v>
      </c>
      <c r="C65" s="16">
        <v>1139.891</v>
      </c>
      <c r="D65" s="42">
        <v>1728.44</v>
      </c>
      <c r="E65" s="42">
        <v>1442</v>
      </c>
      <c r="F65" s="46">
        <v>1369</v>
      </c>
    </row>
    <row r="66" spans="1:6" ht="13.5">
      <c r="A66" s="17" t="s">
        <v>76</v>
      </c>
      <c r="B66" s="16">
        <v>52418.953</v>
      </c>
      <c r="C66" s="16">
        <v>54860.993</v>
      </c>
      <c r="D66" s="42">
        <v>59801.793</v>
      </c>
      <c r="E66" s="42">
        <v>50559</v>
      </c>
      <c r="F66" s="49">
        <v>50390</v>
      </c>
    </row>
    <row r="67" spans="1:6" ht="13.5">
      <c r="A67" s="18" t="s">
        <v>77</v>
      </c>
      <c r="B67" s="16">
        <v>136954.132</v>
      </c>
      <c r="C67" s="16">
        <v>140559.893</v>
      </c>
      <c r="D67" s="42">
        <v>147970.576</v>
      </c>
      <c r="E67" s="42">
        <v>141819</v>
      </c>
      <c r="F67" s="49">
        <f>F55+F66</f>
        <v>140483</v>
      </c>
    </row>
    <row r="68" spans="1:6" ht="13.5">
      <c r="A68" s="18"/>
      <c r="B68" s="16"/>
      <c r="C68" s="16"/>
      <c r="D68" s="42"/>
      <c r="E68" s="42"/>
      <c r="F68" s="49"/>
    </row>
    <row r="69" spans="1:6" ht="13.5">
      <c r="A69" s="20" t="s">
        <v>78</v>
      </c>
      <c r="B69" s="16"/>
      <c r="C69" s="16"/>
      <c r="D69" s="42"/>
      <c r="E69" s="42"/>
      <c r="F69" s="49"/>
    </row>
    <row r="70" spans="1:6" ht="13.5">
      <c r="A70" s="18" t="s">
        <v>79</v>
      </c>
      <c r="B70" s="16"/>
      <c r="C70" s="16"/>
      <c r="D70" s="42"/>
      <c r="E70" s="42"/>
      <c r="F70" s="49"/>
    </row>
    <row r="71" spans="1:6" ht="13.5">
      <c r="A71" s="17" t="s">
        <v>80</v>
      </c>
      <c r="B71" s="16">
        <v>16528.4</v>
      </c>
      <c r="C71" s="16">
        <v>16528.4</v>
      </c>
      <c r="D71" s="42">
        <v>16528.4</v>
      </c>
      <c r="E71" s="42">
        <v>16528</v>
      </c>
      <c r="F71" s="49">
        <v>16528</v>
      </c>
    </row>
    <row r="72" spans="1:6" ht="13.5">
      <c r="A72" s="17" t="s">
        <v>81</v>
      </c>
      <c r="B72" s="16">
        <v>35184.233</v>
      </c>
      <c r="C72" s="16">
        <v>35184.233</v>
      </c>
      <c r="D72" s="42">
        <v>35184.233</v>
      </c>
      <c r="E72" s="42">
        <v>35184</v>
      </c>
      <c r="F72" s="49">
        <v>35184</v>
      </c>
    </row>
    <row r="73" spans="1:6" ht="13.5">
      <c r="A73" s="17" t="s">
        <v>82</v>
      </c>
      <c r="B73" s="16">
        <v>8676.22</v>
      </c>
      <c r="C73" s="16">
        <v>7451.933</v>
      </c>
      <c r="D73" s="42">
        <v>18284.343</v>
      </c>
      <c r="E73" s="42">
        <v>20267</v>
      </c>
      <c r="F73" s="49">
        <v>22254</v>
      </c>
    </row>
    <row r="74" spans="1:6" ht="13.5">
      <c r="A74" s="17" t="s">
        <v>83</v>
      </c>
      <c r="B74" s="16">
        <v>-0.743</v>
      </c>
      <c r="C74" s="16">
        <v>-2.433</v>
      </c>
      <c r="D74" s="42">
        <v>-2.47</v>
      </c>
      <c r="E74" s="42">
        <v>-2</v>
      </c>
      <c r="F74" s="49">
        <v>-3</v>
      </c>
    </row>
    <row r="75" spans="1:6" ht="13.5">
      <c r="A75" s="17" t="s">
        <v>84</v>
      </c>
      <c r="B75" s="16">
        <v>60388.11</v>
      </c>
      <c r="C75" s="16">
        <v>59162.133</v>
      </c>
      <c r="D75" s="42">
        <v>69994.506</v>
      </c>
      <c r="E75" s="42">
        <v>71978</v>
      </c>
      <c r="F75" s="49">
        <v>73964</v>
      </c>
    </row>
    <row r="76" spans="1:6" ht="13.5">
      <c r="A76" s="18" t="s">
        <v>140</v>
      </c>
      <c r="B76" s="16"/>
      <c r="C76" s="16"/>
      <c r="D76" s="42"/>
      <c r="E76" s="42"/>
      <c r="F76" s="49"/>
    </row>
    <row r="77" spans="1:6" ht="13.5">
      <c r="A77" s="17" t="s">
        <v>85</v>
      </c>
      <c r="B77" s="16">
        <v>-29.954</v>
      </c>
      <c r="C77" s="16">
        <v>169.476</v>
      </c>
      <c r="D77" s="42">
        <v>192.806</v>
      </c>
      <c r="E77" s="42">
        <v>180</v>
      </c>
      <c r="F77" s="49">
        <v>240</v>
      </c>
    </row>
    <row r="78" spans="1:6" ht="13.5">
      <c r="A78" s="17" t="s">
        <v>86</v>
      </c>
      <c r="B78" s="16">
        <v>-4914.944</v>
      </c>
      <c r="C78" s="16">
        <v>46.532</v>
      </c>
      <c r="D78" s="42">
        <v>156.575</v>
      </c>
      <c r="E78" s="42">
        <v>-423</v>
      </c>
      <c r="F78" s="49">
        <v>25</v>
      </c>
    </row>
    <row r="79" spans="1:6" ht="13.5">
      <c r="A79" s="17" t="s">
        <v>87</v>
      </c>
      <c r="B79" s="16">
        <v>-407.16</v>
      </c>
      <c r="C79" s="16">
        <v>-247.489</v>
      </c>
      <c r="D79" s="42">
        <v>-982.198</v>
      </c>
      <c r="E79" s="42">
        <v>-1151</v>
      </c>
      <c r="F79" s="49">
        <v>2253</v>
      </c>
    </row>
    <row r="80" spans="1:6" ht="13.5">
      <c r="A80" s="17" t="s">
        <v>141</v>
      </c>
      <c r="B80" s="16">
        <v>-5352.058</v>
      </c>
      <c r="C80" s="16">
        <v>-31.481</v>
      </c>
      <c r="D80" s="42">
        <v>-632.817</v>
      </c>
      <c r="E80" s="42">
        <v>-1394</v>
      </c>
      <c r="F80" s="49">
        <v>2519</v>
      </c>
    </row>
    <row r="81" spans="1:6" ht="13.5">
      <c r="A81" s="18" t="s">
        <v>88</v>
      </c>
      <c r="B81" s="16">
        <v>1653.602</v>
      </c>
      <c r="C81" s="16">
        <v>485.86</v>
      </c>
      <c r="D81" s="42">
        <v>545.608</v>
      </c>
      <c r="E81" s="42">
        <v>596</v>
      </c>
      <c r="F81" s="49">
        <v>816</v>
      </c>
    </row>
    <row r="82" spans="1:6" ht="13.5">
      <c r="A82" s="18" t="s">
        <v>89</v>
      </c>
      <c r="B82" s="16">
        <v>56689.654</v>
      </c>
      <c r="C82" s="16">
        <v>59616.512</v>
      </c>
      <c r="D82" s="42">
        <v>69907.297</v>
      </c>
      <c r="E82" s="42">
        <v>71179</v>
      </c>
      <c r="F82" s="49">
        <v>77299</v>
      </c>
    </row>
    <row r="83" spans="1:6" ht="14.25" thickBot="1">
      <c r="A83" s="23" t="s">
        <v>90</v>
      </c>
      <c r="B83" s="24">
        <v>193643.786</v>
      </c>
      <c r="C83" s="24">
        <v>200176.405</v>
      </c>
      <c r="D83" s="43">
        <v>217877.873</v>
      </c>
      <c r="E83" s="43">
        <v>212998</v>
      </c>
      <c r="F83" s="51">
        <f>F67+F82</f>
        <v>217782</v>
      </c>
    </row>
    <row r="84" spans="1:6" ht="13.5">
      <c r="A84" s="15" t="s">
        <v>128</v>
      </c>
      <c r="B84" s="15"/>
      <c r="C84" s="15"/>
      <c r="D84" s="15"/>
      <c r="E84" s="15"/>
      <c r="F84" s="15"/>
    </row>
    <row r="85" spans="1:6" ht="13.5">
      <c r="A85" s="15" t="s">
        <v>129</v>
      </c>
      <c r="B85" s="15"/>
      <c r="C85" s="15"/>
      <c r="D85" s="15"/>
      <c r="E85" s="15"/>
      <c r="F85" s="15"/>
    </row>
    <row r="86" spans="1:6" ht="13.5">
      <c r="A86" s="15"/>
      <c r="B86" s="15"/>
      <c r="C86" s="15"/>
      <c r="D86" s="15"/>
      <c r="E86" s="15"/>
      <c r="F86" s="15"/>
    </row>
    <row r="87" spans="1:6" ht="13.5">
      <c r="A87" s="15"/>
      <c r="B87" s="15"/>
      <c r="C87" s="15"/>
      <c r="D87" s="15"/>
      <c r="E87" s="15"/>
      <c r="F87" s="15"/>
    </row>
  </sheetData>
  <sheetProtection/>
  <mergeCells count="6">
    <mergeCell ref="F2:F4"/>
    <mergeCell ref="E2:E4"/>
    <mergeCell ref="A2:A4"/>
    <mergeCell ref="D2:D4"/>
    <mergeCell ref="C2:C4"/>
    <mergeCell ref="B2:B4"/>
  </mergeCells>
  <printOptions/>
  <pageMargins left="0.75" right="0.75" top="1" bottom="1" header="0.512" footer="0.51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view="pageBreakPreview" zoomScaleSheetLayoutView="100" zoomScalePageLayoutView="0" workbookViewId="0" topLeftCell="A1">
      <pane ySplit="4" topLeftCell="A5" activePane="bottomLeft" state="frozen"/>
      <selection pane="topLeft" activeCell="F5" sqref="F5"/>
      <selection pane="bottomLeft" activeCell="D12" sqref="D12"/>
    </sheetView>
  </sheetViews>
  <sheetFormatPr defaultColWidth="9.00390625" defaultRowHeight="13.5"/>
  <cols>
    <col min="1" max="1" width="41.875" style="0" bestFit="1" customWidth="1"/>
    <col min="2" max="3" width="15.125" style="0" customWidth="1"/>
    <col min="4" max="5" width="15.125" style="0" bestFit="1" customWidth="1"/>
    <col min="6" max="6" width="14.25390625" style="0" bestFit="1" customWidth="1"/>
  </cols>
  <sheetData>
    <row r="1" spans="1:6" ht="15" thickBot="1">
      <c r="A1" s="1" t="s">
        <v>130</v>
      </c>
      <c r="D1" s="2"/>
      <c r="E1" s="2"/>
      <c r="F1" s="2" t="s">
        <v>127</v>
      </c>
    </row>
    <row r="2" spans="1:6" ht="13.5">
      <c r="A2" s="71" t="s">
        <v>0</v>
      </c>
      <c r="B2" s="73" t="s">
        <v>142</v>
      </c>
      <c r="C2" s="73" t="s">
        <v>143</v>
      </c>
      <c r="D2" s="73" t="s">
        <v>144</v>
      </c>
      <c r="E2" s="75" t="s">
        <v>145</v>
      </c>
      <c r="F2" s="67" t="s">
        <v>154</v>
      </c>
    </row>
    <row r="3" spans="1:6" ht="13.5">
      <c r="A3" s="72"/>
      <c r="B3" s="74"/>
      <c r="C3" s="74"/>
      <c r="D3" s="74"/>
      <c r="E3" s="76"/>
      <c r="F3" s="68"/>
    </row>
    <row r="4" spans="1:6" ht="14.25" thickBot="1">
      <c r="A4" s="72"/>
      <c r="B4" s="74"/>
      <c r="C4" s="74"/>
      <c r="D4" s="74"/>
      <c r="E4" s="76"/>
      <c r="F4" s="68"/>
    </row>
    <row r="5" spans="1:6" ht="13.5">
      <c r="A5" s="13" t="s">
        <v>1</v>
      </c>
      <c r="B5" s="14">
        <v>228637.055</v>
      </c>
      <c r="C5" s="14">
        <v>185588.076</v>
      </c>
      <c r="D5" s="14">
        <v>207222.542</v>
      </c>
      <c r="E5" s="33">
        <v>193972</v>
      </c>
      <c r="F5" s="52">
        <v>183702</v>
      </c>
    </row>
    <row r="6" spans="1:6" ht="13.5">
      <c r="A6" s="3" t="s">
        <v>2</v>
      </c>
      <c r="B6" s="4">
        <v>209638.082</v>
      </c>
      <c r="C6" s="4">
        <v>168182.251</v>
      </c>
      <c r="D6" s="4">
        <v>178317.902</v>
      </c>
      <c r="E6" s="32">
        <v>171318</v>
      </c>
      <c r="F6" s="53">
        <v>161233</v>
      </c>
    </row>
    <row r="7" spans="1:6" ht="13.5">
      <c r="A7" s="3" t="s">
        <v>3</v>
      </c>
      <c r="B7" s="4">
        <v>18998.973</v>
      </c>
      <c r="C7" s="4">
        <v>17405.825</v>
      </c>
      <c r="D7" s="4">
        <v>28904.64</v>
      </c>
      <c r="E7" s="32">
        <v>22654</v>
      </c>
      <c r="F7" s="53">
        <v>22469</v>
      </c>
    </row>
    <row r="8" spans="1:6" ht="13.5">
      <c r="A8" s="3" t="s">
        <v>4</v>
      </c>
      <c r="B8" s="4">
        <v>18169.026</v>
      </c>
      <c r="C8" s="4">
        <v>16834.095</v>
      </c>
      <c r="D8" s="4">
        <v>16566.227</v>
      </c>
      <c r="E8" s="32">
        <v>16294</v>
      </c>
      <c r="F8" s="53">
        <v>17130</v>
      </c>
    </row>
    <row r="9" spans="1:6" ht="13.5">
      <c r="A9" s="3" t="s">
        <v>5</v>
      </c>
      <c r="B9" s="4">
        <v>829.947</v>
      </c>
      <c r="C9" s="4">
        <v>571.73</v>
      </c>
      <c r="D9" s="4">
        <v>12338.413</v>
      </c>
      <c r="E9" s="32">
        <v>6360</v>
      </c>
      <c r="F9" s="53">
        <v>5339</v>
      </c>
    </row>
    <row r="10" spans="1:6" ht="13.5">
      <c r="A10" s="3" t="s">
        <v>6</v>
      </c>
      <c r="B10" s="4"/>
      <c r="C10" s="4"/>
      <c r="D10" s="4"/>
      <c r="E10" s="32"/>
      <c r="F10" s="53"/>
    </row>
    <row r="11" spans="1:6" ht="13.5">
      <c r="A11" s="6" t="s">
        <v>156</v>
      </c>
      <c r="B11" s="55">
        <v>0</v>
      </c>
      <c r="C11" s="55">
        <v>0</v>
      </c>
      <c r="D11" s="4">
        <v>354.594</v>
      </c>
      <c r="E11" s="32">
        <v>834</v>
      </c>
      <c r="F11" s="53">
        <v>1307</v>
      </c>
    </row>
    <row r="12" spans="1:6" ht="13.5">
      <c r="A12" s="6" t="s">
        <v>7</v>
      </c>
      <c r="B12" s="4">
        <v>201.159</v>
      </c>
      <c r="C12" s="4">
        <v>125.85</v>
      </c>
      <c r="D12" s="4">
        <v>123.037</v>
      </c>
      <c r="E12" s="32">
        <v>126</v>
      </c>
      <c r="F12" s="53">
        <v>131</v>
      </c>
    </row>
    <row r="13" spans="1:6" ht="13.5">
      <c r="A13" s="6" t="s">
        <v>8</v>
      </c>
      <c r="B13" s="4">
        <f>B14-B11-B12</f>
        <v>441.985</v>
      </c>
      <c r="C13" s="4">
        <f>C14-C11-C12</f>
        <v>319.54100000000005</v>
      </c>
      <c r="D13" s="4">
        <f>D14-D11-D12</f>
        <v>329.797</v>
      </c>
      <c r="E13" s="32">
        <v>392</v>
      </c>
      <c r="F13" s="53">
        <v>468</v>
      </c>
    </row>
    <row r="14" spans="1:6" ht="13.5">
      <c r="A14" s="6" t="s">
        <v>9</v>
      </c>
      <c r="B14" s="4">
        <v>643.144</v>
      </c>
      <c r="C14" s="4">
        <v>445.391</v>
      </c>
      <c r="D14" s="4">
        <v>807.428</v>
      </c>
      <c r="E14" s="32">
        <v>1352</v>
      </c>
      <c r="F14" s="53">
        <v>1906</v>
      </c>
    </row>
    <row r="15" spans="1:6" ht="13.5">
      <c r="A15" s="3" t="s">
        <v>10</v>
      </c>
      <c r="B15" s="4"/>
      <c r="C15" s="4"/>
      <c r="D15" s="4"/>
      <c r="E15" s="32"/>
      <c r="F15" s="53"/>
    </row>
    <row r="16" spans="1:6" ht="13.5">
      <c r="A16" s="6" t="s">
        <v>11</v>
      </c>
      <c r="B16" s="4">
        <v>1374.424</v>
      </c>
      <c r="C16" s="4">
        <v>1238.325</v>
      </c>
      <c r="D16" s="4">
        <v>1139.646</v>
      </c>
      <c r="E16" s="32">
        <v>1091</v>
      </c>
      <c r="F16" s="53">
        <v>1021</v>
      </c>
    </row>
    <row r="17" spans="1:6" ht="13.5">
      <c r="A17" s="6" t="s">
        <v>12</v>
      </c>
      <c r="B17" s="4">
        <v>280.451</v>
      </c>
      <c r="C17" s="4">
        <v>236.488</v>
      </c>
      <c r="D17" s="4">
        <v>170.14</v>
      </c>
      <c r="E17" s="32">
        <v>132</v>
      </c>
      <c r="F17" s="53">
        <v>179</v>
      </c>
    </row>
    <row r="18" spans="1:6" ht="13.5">
      <c r="A18" s="6" t="s">
        <v>157</v>
      </c>
      <c r="B18" s="55">
        <v>0</v>
      </c>
      <c r="C18" s="55">
        <v>0</v>
      </c>
      <c r="D18" s="55">
        <v>0</v>
      </c>
      <c r="E18" s="55">
        <v>0</v>
      </c>
      <c r="F18" s="53">
        <v>170</v>
      </c>
    </row>
    <row r="19" spans="1:6" ht="13.5">
      <c r="A19" s="6" t="s">
        <v>8</v>
      </c>
      <c r="B19" s="4">
        <v>402.151</v>
      </c>
      <c r="C19" s="4">
        <v>201.926</v>
      </c>
      <c r="D19" s="4">
        <v>156.345</v>
      </c>
      <c r="E19" s="32">
        <v>77</v>
      </c>
      <c r="F19" s="53">
        <v>57</v>
      </c>
    </row>
    <row r="20" spans="1:6" ht="13.5">
      <c r="A20" s="6" t="s">
        <v>13</v>
      </c>
      <c r="B20" s="4">
        <v>2057.026</v>
      </c>
      <c r="C20" s="4">
        <v>1676.739</v>
      </c>
      <c r="D20" s="4">
        <v>1466.131</v>
      </c>
      <c r="E20" s="32">
        <v>1301</v>
      </c>
      <c r="F20" s="53">
        <v>1427</v>
      </c>
    </row>
    <row r="21" spans="1:6" ht="13.5">
      <c r="A21" s="3" t="s">
        <v>135</v>
      </c>
      <c r="B21" s="4">
        <v>-583.935</v>
      </c>
      <c r="C21" s="4">
        <v>-659.618</v>
      </c>
      <c r="D21" s="4">
        <v>11679.71</v>
      </c>
      <c r="E21" s="32">
        <v>6411</v>
      </c>
      <c r="F21" s="53">
        <v>5819</v>
      </c>
    </row>
    <row r="22" spans="1:6" ht="13.5">
      <c r="A22" s="3" t="s">
        <v>14</v>
      </c>
      <c r="B22" s="4"/>
      <c r="C22" s="4"/>
      <c r="D22" s="4"/>
      <c r="E22" s="32"/>
      <c r="F22" s="53"/>
    </row>
    <row r="23" spans="1:6" ht="13.5">
      <c r="A23" s="6" t="s">
        <v>15</v>
      </c>
      <c r="B23" s="7" t="s">
        <v>137</v>
      </c>
      <c r="C23" s="7" t="s">
        <v>137</v>
      </c>
      <c r="D23" s="4">
        <v>19.13</v>
      </c>
      <c r="E23" s="32">
        <v>10</v>
      </c>
      <c r="F23" s="53">
        <v>12</v>
      </c>
    </row>
    <row r="24" spans="1:6" ht="13.5">
      <c r="A24" s="6" t="s">
        <v>147</v>
      </c>
      <c r="B24" s="7"/>
      <c r="C24" s="7"/>
      <c r="D24" s="7" t="s">
        <v>146</v>
      </c>
      <c r="E24" s="32">
        <v>125</v>
      </c>
      <c r="F24" s="53" t="s">
        <v>137</v>
      </c>
    </row>
    <row r="25" spans="1:6" ht="13.5">
      <c r="A25" s="6" t="s">
        <v>16</v>
      </c>
      <c r="B25" s="4">
        <v>86.95</v>
      </c>
      <c r="C25" s="7" t="s">
        <v>137</v>
      </c>
      <c r="D25" s="4">
        <v>12.91</v>
      </c>
      <c r="E25" s="32">
        <v>23</v>
      </c>
      <c r="F25" s="53" t="s">
        <v>137</v>
      </c>
    </row>
    <row r="26" spans="1:6" ht="13.5">
      <c r="A26" s="6" t="s">
        <v>17</v>
      </c>
      <c r="B26" s="4">
        <v>70.977</v>
      </c>
      <c r="C26" s="4">
        <v>65.475</v>
      </c>
      <c r="D26" s="4">
        <v>39.657</v>
      </c>
      <c r="E26" s="32" t="s">
        <v>137</v>
      </c>
      <c r="F26" s="53" t="s">
        <v>137</v>
      </c>
    </row>
    <row r="27" spans="1:6" ht="13.5">
      <c r="A27" s="6" t="s">
        <v>8</v>
      </c>
      <c r="B27" s="4">
        <v>262.513</v>
      </c>
      <c r="C27" s="4">
        <v>16.008</v>
      </c>
      <c r="D27" s="4">
        <v>5.993</v>
      </c>
      <c r="E27" s="32">
        <v>0</v>
      </c>
      <c r="F27" s="53" t="s">
        <v>137</v>
      </c>
    </row>
    <row r="28" spans="1:6" ht="13.5">
      <c r="A28" s="6" t="s">
        <v>18</v>
      </c>
      <c r="B28" s="4">
        <v>420.44</v>
      </c>
      <c r="C28" s="4">
        <v>81.483</v>
      </c>
      <c r="D28" s="4">
        <v>77.69</v>
      </c>
      <c r="E28" s="32">
        <v>159</v>
      </c>
      <c r="F28" s="53">
        <v>12</v>
      </c>
    </row>
    <row r="29" spans="1:6" ht="13.5">
      <c r="A29" s="3" t="s">
        <v>19</v>
      </c>
      <c r="B29" s="4"/>
      <c r="C29" s="4"/>
      <c r="D29" s="4"/>
      <c r="E29" s="32"/>
      <c r="F29" s="53"/>
    </row>
    <row r="30" spans="1:6" ht="13.5">
      <c r="A30" s="3" t="s">
        <v>160</v>
      </c>
      <c r="B30" s="7" t="s">
        <v>137</v>
      </c>
      <c r="C30" s="7" t="s">
        <v>137</v>
      </c>
      <c r="D30" s="7" t="s">
        <v>137</v>
      </c>
      <c r="E30" s="7" t="s">
        <v>137</v>
      </c>
      <c r="F30" s="53">
        <v>47</v>
      </c>
    </row>
    <row r="31" spans="1:6" ht="13.5">
      <c r="A31" s="3" t="s">
        <v>161</v>
      </c>
      <c r="B31" s="7" t="s">
        <v>137</v>
      </c>
      <c r="C31" s="7" t="s">
        <v>137</v>
      </c>
      <c r="D31" s="7" t="s">
        <v>137</v>
      </c>
      <c r="E31" s="7" t="s">
        <v>137</v>
      </c>
      <c r="F31" s="53">
        <v>63</v>
      </c>
    </row>
    <row r="32" spans="1:6" ht="13.5">
      <c r="A32" s="3" t="s">
        <v>148</v>
      </c>
      <c r="B32" s="7" t="s">
        <v>137</v>
      </c>
      <c r="C32" s="7" t="s">
        <v>137</v>
      </c>
      <c r="D32" s="4">
        <v>99</v>
      </c>
      <c r="E32" s="32">
        <v>138</v>
      </c>
      <c r="F32" s="53">
        <v>90</v>
      </c>
    </row>
    <row r="33" spans="1:6" ht="13.5">
      <c r="A33" s="3" t="s">
        <v>149</v>
      </c>
      <c r="B33" s="7" t="s">
        <v>137</v>
      </c>
      <c r="C33" s="7" t="s">
        <v>137</v>
      </c>
      <c r="D33" s="4">
        <v>16</v>
      </c>
      <c r="E33" s="32">
        <v>179</v>
      </c>
      <c r="F33" s="53" t="s">
        <v>137</v>
      </c>
    </row>
    <row r="34" spans="1:6" ht="13.5">
      <c r="A34" s="6" t="s">
        <v>20</v>
      </c>
      <c r="B34" s="4">
        <v>3186.762</v>
      </c>
      <c r="C34" s="4">
        <v>3.327</v>
      </c>
      <c r="D34" s="4">
        <v>225.813</v>
      </c>
      <c r="E34" s="32">
        <v>76</v>
      </c>
      <c r="F34" s="53">
        <v>32</v>
      </c>
    </row>
    <row r="35" spans="1:6" ht="13.5">
      <c r="A35" s="6" t="s">
        <v>21</v>
      </c>
      <c r="B35" s="7" t="s">
        <v>137</v>
      </c>
      <c r="C35" s="7" t="s">
        <v>137</v>
      </c>
      <c r="D35" s="4">
        <v>157.776</v>
      </c>
      <c r="E35" s="32" t="s">
        <v>137</v>
      </c>
      <c r="F35" s="53" t="s">
        <v>137</v>
      </c>
    </row>
    <row r="36" spans="1:6" ht="13.5">
      <c r="A36" s="6" t="s">
        <v>22</v>
      </c>
      <c r="B36" s="7" t="s">
        <v>137</v>
      </c>
      <c r="C36" s="7" t="s">
        <v>137</v>
      </c>
      <c r="D36" s="4">
        <v>709.783</v>
      </c>
      <c r="E36" s="32" t="s">
        <v>137</v>
      </c>
      <c r="F36" s="53" t="s">
        <v>137</v>
      </c>
    </row>
    <row r="37" spans="1:6" ht="13.5">
      <c r="A37" s="6" t="s">
        <v>91</v>
      </c>
      <c r="B37" s="7" t="s">
        <v>137</v>
      </c>
      <c r="C37" s="4">
        <v>2017.944</v>
      </c>
      <c r="D37" s="7" t="s">
        <v>137</v>
      </c>
      <c r="E37" s="32" t="s">
        <v>137</v>
      </c>
      <c r="F37" s="53" t="s">
        <v>137</v>
      </c>
    </row>
    <row r="38" spans="1:6" ht="13.5">
      <c r="A38" s="6" t="s">
        <v>8</v>
      </c>
      <c r="B38" s="4">
        <v>1337.1159999999995</v>
      </c>
      <c r="C38" s="4">
        <v>472.705</v>
      </c>
      <c r="D38" s="35">
        <v>51</v>
      </c>
      <c r="E38" s="32">
        <v>50</v>
      </c>
      <c r="F38" s="53">
        <v>26</v>
      </c>
    </row>
    <row r="39" spans="1:6" ht="13.5">
      <c r="A39" s="6" t="s">
        <v>23</v>
      </c>
      <c r="B39" s="4">
        <v>4523.878</v>
      </c>
      <c r="C39" s="4">
        <v>2493.976</v>
      </c>
      <c r="D39" s="4">
        <v>1259.576</v>
      </c>
      <c r="E39" s="32">
        <v>442</v>
      </c>
      <c r="F39" s="53">
        <v>257</v>
      </c>
    </row>
    <row r="40" spans="1:6" ht="24">
      <c r="A40" s="10" t="s">
        <v>134</v>
      </c>
      <c r="B40" s="4">
        <v>-4687.373</v>
      </c>
      <c r="C40" s="4">
        <v>-3072.111</v>
      </c>
      <c r="D40" s="4">
        <v>10497.824</v>
      </c>
      <c r="E40" s="32">
        <v>6128</v>
      </c>
      <c r="F40" s="53">
        <v>5573</v>
      </c>
    </row>
    <row r="41" spans="1:6" ht="13.5">
      <c r="A41" s="3" t="s">
        <v>24</v>
      </c>
      <c r="B41" s="4">
        <v>270.979</v>
      </c>
      <c r="C41" s="4">
        <v>536.522</v>
      </c>
      <c r="D41" s="4">
        <v>1291.621</v>
      </c>
      <c r="E41" s="32">
        <v>1160</v>
      </c>
      <c r="F41" s="53">
        <v>1339</v>
      </c>
    </row>
    <row r="42" spans="1:6" ht="13.5">
      <c r="A42" s="3" t="s">
        <v>25</v>
      </c>
      <c r="B42" s="4">
        <v>7466.779</v>
      </c>
      <c r="C42" s="4">
        <v>-2782.615</v>
      </c>
      <c r="D42" s="4">
        <v>-2889.057</v>
      </c>
      <c r="E42" s="32">
        <v>1323</v>
      </c>
      <c r="F42" s="53">
        <v>917</v>
      </c>
    </row>
    <row r="43" spans="1:6" ht="13.5">
      <c r="A43" s="3" t="s">
        <v>26</v>
      </c>
      <c r="B43" s="4">
        <v>7737.758</v>
      </c>
      <c r="C43" s="4">
        <v>-2246.093</v>
      </c>
      <c r="D43" s="4">
        <v>-1597.436</v>
      </c>
      <c r="E43" s="32">
        <v>2482</v>
      </c>
      <c r="F43" s="53">
        <v>2256</v>
      </c>
    </row>
    <row r="44" spans="1:6" ht="24">
      <c r="A44" s="10" t="s">
        <v>133</v>
      </c>
      <c r="B44" s="4">
        <v>-12425.131000000001</v>
      </c>
      <c r="C44" s="4">
        <v>-826.018</v>
      </c>
      <c r="D44" s="4">
        <v>12095.26</v>
      </c>
      <c r="E44" s="32">
        <v>3646</v>
      </c>
      <c r="F44" s="53">
        <v>3317</v>
      </c>
    </row>
    <row r="45" spans="1:6" ht="13.5">
      <c r="A45" s="3" t="s">
        <v>132</v>
      </c>
      <c r="B45" s="4">
        <v>-924.762</v>
      </c>
      <c r="C45" s="4">
        <v>-55.927</v>
      </c>
      <c r="D45" s="4">
        <v>127.41</v>
      </c>
      <c r="E45" s="32">
        <v>105</v>
      </c>
      <c r="F45" s="53">
        <v>171</v>
      </c>
    </row>
    <row r="46" spans="1:6" ht="14.25" thickBot="1">
      <c r="A46" s="25" t="s">
        <v>131</v>
      </c>
      <c r="B46" s="26">
        <v>-11500.369</v>
      </c>
      <c r="C46" s="26">
        <v>-770.091</v>
      </c>
      <c r="D46" s="26">
        <v>11967.85</v>
      </c>
      <c r="E46" s="34">
        <v>3540</v>
      </c>
      <c r="F46" s="54">
        <v>3146</v>
      </c>
    </row>
  </sheetData>
  <sheetProtection/>
  <mergeCells count="6">
    <mergeCell ref="F2:F4"/>
    <mergeCell ref="A2:A4"/>
    <mergeCell ref="E2:E4"/>
    <mergeCell ref="C2:C4"/>
    <mergeCell ref="B2:B4"/>
    <mergeCell ref="D2:D4"/>
  </mergeCells>
  <printOptions/>
  <pageMargins left="0.75" right="0.75" top="1" bottom="1" header="0.512" footer="0.51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42" sqref="A42"/>
    </sheetView>
  </sheetViews>
  <sheetFormatPr defaultColWidth="9.00390625" defaultRowHeight="13.5"/>
  <cols>
    <col min="1" max="1" width="41.875" style="0" bestFit="1" customWidth="1"/>
    <col min="2" max="3" width="15.125" style="0" customWidth="1"/>
    <col min="4" max="5" width="15.125" style="0" bestFit="1" customWidth="1"/>
    <col min="6" max="6" width="14.25390625" style="0" bestFit="1" customWidth="1"/>
  </cols>
  <sheetData>
    <row r="1" spans="1:6" ht="15" thickBot="1">
      <c r="A1" s="1" t="s">
        <v>136</v>
      </c>
      <c r="D1" s="2"/>
      <c r="E1" s="2"/>
      <c r="F1" s="2" t="s">
        <v>127</v>
      </c>
    </row>
    <row r="2" spans="1:6" ht="13.5">
      <c r="A2" s="71" t="s">
        <v>0</v>
      </c>
      <c r="B2" s="73" t="s">
        <v>142</v>
      </c>
      <c r="C2" s="73" t="s">
        <v>143</v>
      </c>
      <c r="D2" s="73" t="s">
        <v>144</v>
      </c>
      <c r="E2" s="80" t="s">
        <v>145</v>
      </c>
      <c r="F2" s="67" t="s">
        <v>154</v>
      </c>
    </row>
    <row r="3" spans="1:6" ht="13.5">
      <c r="A3" s="72"/>
      <c r="B3" s="74"/>
      <c r="C3" s="74"/>
      <c r="D3" s="74"/>
      <c r="E3" s="81"/>
      <c r="F3" s="68"/>
    </row>
    <row r="4" spans="1:6" ht="13.5">
      <c r="A4" s="79"/>
      <c r="B4" s="78"/>
      <c r="C4" s="78"/>
      <c r="D4" s="78"/>
      <c r="E4" s="82"/>
      <c r="F4" s="77"/>
    </row>
    <row r="5" spans="1:6" ht="13.5">
      <c r="A5" s="29" t="s">
        <v>92</v>
      </c>
      <c r="B5" s="28"/>
      <c r="C5" s="28"/>
      <c r="D5" s="28"/>
      <c r="E5" s="56"/>
      <c r="F5" s="62"/>
    </row>
    <row r="6" spans="1:6" ht="24">
      <c r="A6" s="5" t="s">
        <v>134</v>
      </c>
      <c r="B6" s="4">
        <v>-4687.373</v>
      </c>
      <c r="C6" s="4">
        <v>-3072.111</v>
      </c>
      <c r="D6" s="4">
        <v>10497.825</v>
      </c>
      <c r="E6" s="57">
        <v>6128</v>
      </c>
      <c r="F6" s="53">
        <v>5573</v>
      </c>
    </row>
    <row r="7" spans="1:6" ht="13.5">
      <c r="A7" s="6" t="s">
        <v>93</v>
      </c>
      <c r="B7" s="4">
        <v>13582.041</v>
      </c>
      <c r="C7" s="4">
        <v>13519.402</v>
      </c>
      <c r="D7" s="4">
        <v>12702.873</v>
      </c>
      <c r="E7" s="57">
        <v>12370</v>
      </c>
      <c r="F7" s="53">
        <v>10866</v>
      </c>
    </row>
    <row r="8" spans="1:6" ht="13.5">
      <c r="A8" s="6" t="s">
        <v>20</v>
      </c>
      <c r="B8" s="4">
        <v>3186.762</v>
      </c>
      <c r="C8" s="4">
        <v>3.327</v>
      </c>
      <c r="D8" s="4">
        <v>225.813</v>
      </c>
      <c r="E8" s="57">
        <v>76</v>
      </c>
      <c r="F8" s="53">
        <v>32</v>
      </c>
    </row>
    <row r="9" spans="1:6" ht="13.5">
      <c r="A9" s="6" t="s">
        <v>22</v>
      </c>
      <c r="B9" s="7" t="s">
        <v>137</v>
      </c>
      <c r="C9" s="7" t="s">
        <v>137</v>
      </c>
      <c r="D9" s="4">
        <v>709.783</v>
      </c>
      <c r="E9" s="57" t="s">
        <v>137</v>
      </c>
      <c r="F9" s="53" t="s">
        <v>158</v>
      </c>
    </row>
    <row r="10" spans="1:6" ht="13.5">
      <c r="A10" s="6" t="s">
        <v>91</v>
      </c>
      <c r="B10" s="7" t="s">
        <v>137</v>
      </c>
      <c r="C10" s="4">
        <v>2017.944</v>
      </c>
      <c r="D10" s="7" t="s">
        <v>137</v>
      </c>
      <c r="E10" s="57" t="s">
        <v>137</v>
      </c>
      <c r="F10" s="53" t="s">
        <v>158</v>
      </c>
    </row>
    <row r="11" spans="1:6" ht="13.5">
      <c r="A11" s="6" t="s">
        <v>94</v>
      </c>
      <c r="B11" s="4">
        <v>-72.596</v>
      </c>
      <c r="C11" s="4">
        <v>-53.093</v>
      </c>
      <c r="D11" s="4">
        <v>-42.935</v>
      </c>
      <c r="E11" s="57">
        <v>-111</v>
      </c>
      <c r="F11" s="53">
        <v>-131</v>
      </c>
    </row>
    <row r="12" spans="1:6" ht="13.5">
      <c r="A12" s="6" t="s">
        <v>11</v>
      </c>
      <c r="B12" s="4">
        <v>1374.424</v>
      </c>
      <c r="C12" s="4">
        <v>1238.325</v>
      </c>
      <c r="D12" s="4">
        <v>1139.646</v>
      </c>
      <c r="E12" s="57">
        <v>1091</v>
      </c>
      <c r="F12" s="53">
        <v>1021</v>
      </c>
    </row>
    <row r="13" spans="1:6" ht="13.5">
      <c r="A13" s="6" t="s">
        <v>95</v>
      </c>
      <c r="B13" s="4">
        <v>-83.292</v>
      </c>
      <c r="C13" s="4">
        <v>-63.503</v>
      </c>
      <c r="D13" s="4">
        <v>8.694</v>
      </c>
      <c r="E13" s="57">
        <v>-31</v>
      </c>
      <c r="F13" s="53">
        <v>-44</v>
      </c>
    </row>
    <row r="14" spans="1:6" ht="13.5">
      <c r="A14" s="6" t="s">
        <v>96</v>
      </c>
      <c r="B14" s="4">
        <v>502.741</v>
      </c>
      <c r="C14" s="4">
        <v>198.737</v>
      </c>
      <c r="D14" s="4">
        <v>99.464</v>
      </c>
      <c r="E14" s="57">
        <v>138</v>
      </c>
      <c r="F14" s="53">
        <v>90</v>
      </c>
    </row>
    <row r="15" spans="1:6" ht="13.5">
      <c r="A15" s="6" t="s">
        <v>97</v>
      </c>
      <c r="B15" s="4">
        <v>713.38</v>
      </c>
      <c r="C15" s="4">
        <v>10.753</v>
      </c>
      <c r="D15" s="4">
        <v>16.38</v>
      </c>
      <c r="E15" s="57">
        <v>179</v>
      </c>
      <c r="F15" s="53">
        <v>63</v>
      </c>
    </row>
    <row r="16" spans="1:6" ht="13.5">
      <c r="A16" s="6" t="s">
        <v>98</v>
      </c>
      <c r="B16" s="4">
        <v>16747.274</v>
      </c>
      <c r="C16" s="4">
        <v>-18081.986</v>
      </c>
      <c r="D16" s="4">
        <v>-297.863</v>
      </c>
      <c r="E16" s="57">
        <v>1033</v>
      </c>
      <c r="F16" s="53">
        <v>3518</v>
      </c>
    </row>
    <row r="17" spans="1:6" ht="13.5">
      <c r="A17" s="6" t="s">
        <v>99</v>
      </c>
      <c r="B17" s="4">
        <v>6562.596</v>
      </c>
      <c r="C17" s="4">
        <v>6255.807</v>
      </c>
      <c r="D17" s="4">
        <v>-4354.546</v>
      </c>
      <c r="E17" s="57">
        <v>2833</v>
      </c>
      <c r="F17" s="53">
        <v>-808</v>
      </c>
    </row>
    <row r="18" spans="1:6" ht="13.5">
      <c r="A18" s="6" t="s">
        <v>100</v>
      </c>
      <c r="B18" s="4">
        <v>-17480.042</v>
      </c>
      <c r="C18" s="4">
        <v>10109.943</v>
      </c>
      <c r="D18" s="4">
        <v>4159.622</v>
      </c>
      <c r="E18" s="57">
        <v>-1239</v>
      </c>
      <c r="F18" s="53">
        <v>-2197</v>
      </c>
    </row>
    <row r="19" spans="1:6" ht="13.5">
      <c r="A19" s="6" t="s">
        <v>101</v>
      </c>
      <c r="B19" s="4">
        <v>-1899.183</v>
      </c>
      <c r="C19" s="4">
        <v>-1404.532</v>
      </c>
      <c r="D19" s="4">
        <v>-1220.893</v>
      </c>
      <c r="E19" s="57">
        <v>-1407</v>
      </c>
      <c r="F19" s="53">
        <v>-1252</v>
      </c>
    </row>
    <row r="20" spans="1:6" ht="13.5">
      <c r="A20" s="6" t="s">
        <v>102</v>
      </c>
      <c r="B20" s="4">
        <v>-1148.157</v>
      </c>
      <c r="C20" s="4">
        <v>671.035</v>
      </c>
      <c r="D20" s="4">
        <v>-223.394</v>
      </c>
      <c r="E20" s="57">
        <v>422</v>
      </c>
      <c r="F20" s="53">
        <v>-557</v>
      </c>
    </row>
    <row r="21" spans="1:6" ht="13.5">
      <c r="A21" s="6" t="s">
        <v>8</v>
      </c>
      <c r="B21" s="4">
        <v>1907.0329999999994</v>
      </c>
      <c r="C21" s="4">
        <v>1344.9440000000013</v>
      </c>
      <c r="D21" s="4">
        <v>-1170.0689999999959</v>
      </c>
      <c r="E21" s="57">
        <v>-1248</v>
      </c>
      <c r="F21" s="53">
        <v>-1693</v>
      </c>
    </row>
    <row r="22" spans="1:6" ht="13.5">
      <c r="A22" s="6" t="s">
        <v>103</v>
      </c>
      <c r="B22" s="4">
        <v>19205.608</v>
      </c>
      <c r="C22" s="4">
        <v>12694.992</v>
      </c>
      <c r="D22" s="4">
        <v>22250.4</v>
      </c>
      <c r="E22" s="57">
        <v>20233</v>
      </c>
      <c r="F22" s="53">
        <v>14481</v>
      </c>
    </row>
    <row r="23" spans="1:6" ht="13.5">
      <c r="A23" s="6" t="s">
        <v>104</v>
      </c>
      <c r="B23" s="4">
        <v>70.457</v>
      </c>
      <c r="C23" s="4">
        <v>114.506</v>
      </c>
      <c r="D23" s="4">
        <v>42.461</v>
      </c>
      <c r="E23" s="57">
        <v>215</v>
      </c>
      <c r="F23" s="53">
        <v>240</v>
      </c>
    </row>
    <row r="24" spans="1:6" ht="13.5">
      <c r="A24" s="6" t="s">
        <v>106</v>
      </c>
      <c r="B24" s="4">
        <v>-1376.546</v>
      </c>
      <c r="C24" s="4">
        <v>-1241.652</v>
      </c>
      <c r="D24" s="4">
        <v>-1138.758</v>
      </c>
      <c r="E24" s="39">
        <v>-1087</v>
      </c>
      <c r="F24" s="46">
        <v>-1011</v>
      </c>
    </row>
    <row r="25" spans="1:6" ht="13.5">
      <c r="A25" s="6" t="s">
        <v>105</v>
      </c>
      <c r="B25" s="4">
        <v>-3606.773</v>
      </c>
      <c r="C25" s="4">
        <v>1769.359</v>
      </c>
      <c r="D25" s="4">
        <v>-720.057</v>
      </c>
      <c r="E25" s="57">
        <v>-1751</v>
      </c>
      <c r="F25" s="53">
        <v>-944</v>
      </c>
    </row>
    <row r="26" spans="1:6" ht="13.5">
      <c r="A26" s="21" t="s">
        <v>92</v>
      </c>
      <c r="B26" s="22">
        <v>14292.746</v>
      </c>
      <c r="C26" s="22">
        <v>13337.205</v>
      </c>
      <c r="D26" s="22">
        <v>20434.046</v>
      </c>
      <c r="E26" s="58">
        <v>17609</v>
      </c>
      <c r="F26" s="63">
        <v>12766</v>
      </c>
    </row>
    <row r="27" spans="1:6" ht="13.5">
      <c r="A27" s="29" t="s">
        <v>107</v>
      </c>
      <c r="B27" s="28"/>
      <c r="C27" s="28"/>
      <c r="D27" s="28"/>
      <c r="E27" s="59"/>
      <c r="F27" s="64"/>
    </row>
    <row r="28" spans="1:6" ht="13.5">
      <c r="A28" s="6" t="s">
        <v>110</v>
      </c>
      <c r="B28" s="4">
        <v>-248.841</v>
      </c>
      <c r="C28" s="4">
        <v>257.216</v>
      </c>
      <c r="D28" s="4">
        <v>-2000.11</v>
      </c>
      <c r="E28" s="57">
        <v>-2500</v>
      </c>
      <c r="F28" s="53">
        <v>1501</v>
      </c>
    </row>
    <row r="29" spans="1:6" ht="13.5">
      <c r="A29" s="6" t="s">
        <v>111</v>
      </c>
      <c r="B29" s="4">
        <v>-9232.033</v>
      </c>
      <c r="C29" s="4">
        <v>-6864.931</v>
      </c>
      <c r="D29" s="4">
        <v>-4635.297</v>
      </c>
      <c r="E29" s="57">
        <v>-4872</v>
      </c>
      <c r="F29" s="53">
        <v>-16003</v>
      </c>
    </row>
    <row r="30" spans="1:6" ht="13.5">
      <c r="A30" s="6" t="s">
        <v>112</v>
      </c>
      <c r="B30" s="4">
        <v>-840.314</v>
      </c>
      <c r="C30" s="4">
        <v>-297.652</v>
      </c>
      <c r="D30" s="4">
        <v>-139.164</v>
      </c>
      <c r="E30" s="57">
        <v>-328</v>
      </c>
      <c r="F30" s="53">
        <v>-902</v>
      </c>
    </row>
    <row r="31" spans="1:6" ht="13.5">
      <c r="A31" s="6" t="s">
        <v>125</v>
      </c>
      <c r="B31" s="4">
        <v>-2279.997</v>
      </c>
      <c r="C31" s="4">
        <v>-107.653</v>
      </c>
      <c r="D31" s="7" t="s">
        <v>137</v>
      </c>
      <c r="E31" s="57">
        <v>-10415</v>
      </c>
      <c r="F31" s="53">
        <v>-14</v>
      </c>
    </row>
    <row r="32" spans="1:6" ht="13.5">
      <c r="A32" s="6" t="s">
        <v>109</v>
      </c>
      <c r="B32" s="7" t="s">
        <v>137</v>
      </c>
      <c r="C32" s="4">
        <v>-2180.229</v>
      </c>
      <c r="D32" s="4">
        <v>-328.054</v>
      </c>
      <c r="E32" s="57">
        <v>-2623</v>
      </c>
      <c r="F32" s="53" t="s">
        <v>158</v>
      </c>
    </row>
    <row r="33" spans="1:6" ht="13.5">
      <c r="A33" s="6" t="s">
        <v>108</v>
      </c>
      <c r="B33" s="7" t="s">
        <v>137</v>
      </c>
      <c r="C33" s="4">
        <v>-3543.589</v>
      </c>
      <c r="D33" s="4">
        <v>-92.737</v>
      </c>
      <c r="E33" s="57">
        <v>-189</v>
      </c>
      <c r="F33" s="53">
        <v>-276</v>
      </c>
    </row>
    <row r="34" spans="1:6" ht="13.5">
      <c r="A34" s="6" t="s">
        <v>8</v>
      </c>
      <c r="B34" s="4">
        <v>210.34299999999894</v>
      </c>
      <c r="C34" s="4">
        <v>228.3140000000003</v>
      </c>
      <c r="D34" s="4">
        <v>125.629</v>
      </c>
      <c r="E34" s="57">
        <v>-157</v>
      </c>
      <c r="F34" s="53">
        <v>497</v>
      </c>
    </row>
    <row r="35" spans="1:6" ht="13.5">
      <c r="A35" s="21" t="s">
        <v>107</v>
      </c>
      <c r="B35" s="22">
        <v>-12390.842</v>
      </c>
      <c r="C35" s="22">
        <v>-12508.524</v>
      </c>
      <c r="D35" s="22">
        <v>-7069.733</v>
      </c>
      <c r="E35" s="58">
        <v>-21083</v>
      </c>
      <c r="F35" s="63">
        <v>-15198</v>
      </c>
    </row>
    <row r="36" spans="1:6" ht="13.5">
      <c r="A36" s="29" t="s">
        <v>113</v>
      </c>
      <c r="B36" s="28"/>
      <c r="C36" s="28"/>
      <c r="D36" s="28"/>
      <c r="E36" s="59"/>
      <c r="F36" s="64"/>
    </row>
    <row r="37" spans="1:6" ht="13.5">
      <c r="A37" s="6" t="s">
        <v>114</v>
      </c>
      <c r="B37" s="4">
        <v>247.885</v>
      </c>
      <c r="C37" s="4">
        <v>-111.7</v>
      </c>
      <c r="D37" s="4">
        <v>-536.283</v>
      </c>
      <c r="E37" s="57">
        <v>-4038</v>
      </c>
      <c r="F37" s="53">
        <v>-2290</v>
      </c>
    </row>
    <row r="38" spans="1:6" ht="13.5">
      <c r="A38" s="6" t="s">
        <v>115</v>
      </c>
      <c r="B38" s="4">
        <v>11820.88</v>
      </c>
      <c r="C38" s="4">
        <v>7590.345</v>
      </c>
      <c r="D38" s="4">
        <v>9120</v>
      </c>
      <c r="E38" s="57">
        <v>1250</v>
      </c>
      <c r="F38" s="53">
        <v>10940</v>
      </c>
    </row>
    <row r="39" spans="1:6" ht="13.5">
      <c r="A39" s="6" t="s">
        <v>116</v>
      </c>
      <c r="B39" s="4">
        <v>-13057.135</v>
      </c>
      <c r="C39" s="4">
        <v>-7211.528</v>
      </c>
      <c r="D39" s="4">
        <v>-4650.717</v>
      </c>
      <c r="E39" s="57">
        <v>-3294</v>
      </c>
      <c r="F39" s="53">
        <v>-8949</v>
      </c>
    </row>
    <row r="40" spans="1:6" ht="13.5">
      <c r="A40" s="6" t="s">
        <v>117</v>
      </c>
      <c r="B40" s="4">
        <v>250</v>
      </c>
      <c r="C40" s="4">
        <v>270</v>
      </c>
      <c r="D40" s="4">
        <v>200</v>
      </c>
      <c r="E40" s="57">
        <v>270</v>
      </c>
      <c r="F40" s="53">
        <v>70</v>
      </c>
    </row>
    <row r="41" spans="1:6" ht="13.5">
      <c r="A41" s="6" t="s">
        <v>118</v>
      </c>
      <c r="B41" s="4">
        <v>-185</v>
      </c>
      <c r="C41" s="4">
        <v>-200.09</v>
      </c>
      <c r="D41" s="4">
        <v>-273.58</v>
      </c>
      <c r="E41" s="57">
        <v>-297</v>
      </c>
      <c r="F41" s="53">
        <v>-182</v>
      </c>
    </row>
    <row r="42" spans="1:6" ht="13.5">
      <c r="A42" s="6" t="s">
        <v>119</v>
      </c>
      <c r="B42" s="4">
        <v>-1816.753</v>
      </c>
      <c r="C42" s="4">
        <v>-454.196</v>
      </c>
      <c r="D42" s="4">
        <v>-1135.44</v>
      </c>
      <c r="E42" s="57">
        <v>-1363</v>
      </c>
      <c r="F42" s="53">
        <v>-1363</v>
      </c>
    </row>
    <row r="43" spans="1:6" ht="13.5">
      <c r="A43" s="6" t="s">
        <v>120</v>
      </c>
      <c r="B43" s="4">
        <v>-45.698</v>
      </c>
      <c r="C43" s="4">
        <v>-15.209</v>
      </c>
      <c r="D43" s="4">
        <v>-14.062</v>
      </c>
      <c r="E43" s="57">
        <v>-32</v>
      </c>
      <c r="F43" s="53">
        <v>-30</v>
      </c>
    </row>
    <row r="44" spans="1:6" ht="13.5">
      <c r="A44" s="6" t="s">
        <v>159</v>
      </c>
      <c r="B44" s="7" t="s">
        <v>137</v>
      </c>
      <c r="C44" s="7" t="s">
        <v>137</v>
      </c>
      <c r="D44" s="7" t="s">
        <v>137</v>
      </c>
      <c r="E44" s="7" t="s">
        <v>137</v>
      </c>
      <c r="F44" s="53">
        <v>1507</v>
      </c>
    </row>
    <row r="45" spans="1:6" ht="13.5">
      <c r="A45" s="6" t="s">
        <v>8</v>
      </c>
      <c r="B45" s="4">
        <v>-45.435</v>
      </c>
      <c r="C45" s="4">
        <v>-57.386</v>
      </c>
      <c r="D45" s="4">
        <v>-10.124</v>
      </c>
      <c r="E45" s="57">
        <v>-22</v>
      </c>
      <c r="F45" s="53">
        <v>-154</v>
      </c>
    </row>
    <row r="46" spans="1:6" ht="13.5">
      <c r="A46" s="21" t="s">
        <v>113</v>
      </c>
      <c r="B46" s="22">
        <v>-2831.256</v>
      </c>
      <c r="C46" s="22">
        <v>-189.764</v>
      </c>
      <c r="D46" s="22">
        <v>2699.794</v>
      </c>
      <c r="E46" s="58">
        <v>-7526</v>
      </c>
      <c r="F46" s="63">
        <v>-451</v>
      </c>
    </row>
    <row r="47" spans="1:6" ht="13.5">
      <c r="A47" s="3" t="s">
        <v>121</v>
      </c>
      <c r="B47" s="4">
        <v>-71.723</v>
      </c>
      <c r="C47" s="4">
        <v>6.623</v>
      </c>
      <c r="D47" s="4">
        <v>-59.513</v>
      </c>
      <c r="E47" s="57">
        <v>-29</v>
      </c>
      <c r="F47" s="53">
        <v>512</v>
      </c>
    </row>
    <row r="48" spans="1:6" ht="13.5">
      <c r="A48" s="3" t="s">
        <v>122</v>
      </c>
      <c r="B48" s="4">
        <v>-1001.075</v>
      </c>
      <c r="C48" s="4">
        <v>645.54</v>
      </c>
      <c r="D48" s="4">
        <v>16004.594</v>
      </c>
      <c r="E48" s="57">
        <v>-11029</v>
      </c>
      <c r="F48" s="53">
        <v>-2371</v>
      </c>
    </row>
    <row r="49" spans="1:6" ht="13.5">
      <c r="A49" s="3" t="s">
        <v>123</v>
      </c>
      <c r="B49" s="4">
        <v>4466.147</v>
      </c>
      <c r="C49" s="4">
        <v>3465.072</v>
      </c>
      <c r="D49" s="4">
        <v>4110.612</v>
      </c>
      <c r="E49" s="57">
        <v>20115</v>
      </c>
      <c r="F49" s="53">
        <v>11339</v>
      </c>
    </row>
    <row r="50" spans="1:6" ht="24">
      <c r="A50" s="36" t="s">
        <v>150</v>
      </c>
      <c r="B50" s="37" t="s">
        <v>151</v>
      </c>
      <c r="C50" s="37" t="s">
        <v>151</v>
      </c>
      <c r="D50" s="37" t="s">
        <v>151</v>
      </c>
      <c r="E50" s="60">
        <v>2253</v>
      </c>
      <c r="F50" s="65">
        <v>54</v>
      </c>
    </row>
    <row r="51" spans="1:6" ht="14.25" thickBot="1">
      <c r="A51" s="8" t="s">
        <v>124</v>
      </c>
      <c r="B51" s="9">
        <v>3465.072</v>
      </c>
      <c r="C51" s="9">
        <v>4110.612</v>
      </c>
      <c r="D51" s="9">
        <v>20115.206</v>
      </c>
      <c r="E51" s="61">
        <v>11339</v>
      </c>
      <c r="F51" s="66">
        <v>9023</v>
      </c>
    </row>
  </sheetData>
  <sheetProtection/>
  <mergeCells count="6">
    <mergeCell ref="F2:F4"/>
    <mergeCell ref="A2:A4"/>
    <mergeCell ref="E2:E4"/>
    <mergeCell ref="C2:C4"/>
    <mergeCell ref="B2:B4"/>
    <mergeCell ref="D2:D4"/>
  </mergeCells>
  <printOptions/>
  <pageMargins left="0.75" right="0.75" top="1" bottom="1" header="0.512" footer="0.51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古河スカイ株式会社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古河スカイ株式会社</dc:creator>
  <cp:keywords/>
  <dc:description/>
  <cp:lastModifiedBy>kikuchi</cp:lastModifiedBy>
  <cp:lastPrinted>2013-03-27T04:00:28Z</cp:lastPrinted>
  <dcterms:created xsi:type="dcterms:W3CDTF">2011-08-25T01:46:49Z</dcterms:created>
  <dcterms:modified xsi:type="dcterms:W3CDTF">2013-06-13T02:52:53Z</dcterms:modified>
  <cp:category/>
  <cp:version/>
  <cp:contentType/>
  <cp:contentStatus/>
</cp:coreProperties>
</file>